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ifes365.sharepoint.com/sites/proj/pakistan/Pakistan/Subawards (S)/RFA-23-012_Inclusive NIC Registration in Pakistan/"/>
    </mc:Choice>
  </mc:AlternateContent>
  <xr:revisionPtr revIDLastSave="8" documentId="13_ncr:1_{4912127E-15C8-4377-A472-508521C8B2E1}" xr6:coauthVersionLast="47" xr6:coauthVersionMax="47" xr10:uidLastSave="{5874E71F-9380-4CDF-B37A-7B50119928E5}"/>
  <bookViews>
    <workbookView xWindow="-110" yWindow="-110" windowWidth="19420" windowHeight="10420" firstSheet="2" activeTab="2" xr2:uid="{00000000-000D-0000-FFFF-FFFF00000000}"/>
  </bookViews>
  <sheets>
    <sheet name="Attachmend 3-Budget " sheetId="3" state="hidden" r:id="rId1"/>
    <sheet name="Summary Budget" sheetId="5" r:id="rId2"/>
    <sheet name="Contractor Detailed Budget"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5" i="4" l="1"/>
  <c r="F34" i="4"/>
  <c r="F29" i="4" l="1"/>
  <c r="F28" i="4"/>
  <c r="F26" i="4"/>
  <c r="F25" i="4"/>
  <c r="F38" i="4"/>
  <c r="F39" i="4"/>
  <c r="F40" i="4"/>
  <c r="F41" i="4"/>
  <c r="F20" i="4"/>
  <c r="F46" i="4" l="1"/>
  <c r="F36" i="4"/>
  <c r="B8" i="5" s="1"/>
  <c r="F47" i="4"/>
  <c r="F45" i="4"/>
  <c r="F44" i="4"/>
  <c r="F48" i="4" l="1"/>
  <c r="B10" i="5" s="1"/>
  <c r="F42" i="4"/>
  <c r="B9" i="5" s="1"/>
  <c r="F13" i="4"/>
  <c r="F19" i="4" l="1"/>
  <c r="F9" i="4"/>
  <c r="F8" i="4"/>
  <c r="F18" i="4"/>
  <c r="F21" i="4"/>
  <c r="F17" i="4"/>
  <c r="F12" i="4"/>
  <c r="F14" i="4" s="1"/>
  <c r="F7" i="4"/>
  <c r="F10" i="4" l="1"/>
  <c r="F22" i="4"/>
  <c r="B7" i="5" s="1"/>
  <c r="B6" i="5"/>
  <c r="F49" i="4" l="1"/>
  <c r="B11" i="5" s="1"/>
  <c r="F50" i="4"/>
  <c r="B5" i="5"/>
  <c r="B12" i="5" s="1"/>
  <c r="F16" i="3"/>
  <c r="F25" i="3" l="1"/>
  <c r="F62" i="3" l="1"/>
  <c r="F56" i="3"/>
  <c r="F68" i="3" l="1"/>
  <c r="F24" i="3" l="1"/>
  <c r="F23" i="3"/>
  <c r="F38" i="3"/>
  <c r="F40" i="3"/>
  <c r="F39" i="3"/>
  <c r="F42" i="3"/>
  <c r="F36" i="3"/>
  <c r="F35" i="3"/>
  <c r="F37" i="3"/>
  <c r="F34" i="3"/>
  <c r="F75" i="3" l="1"/>
  <c r="F43" i="3"/>
  <c r="F19" i="3" l="1"/>
  <c r="F20" i="3" s="1"/>
  <c r="F30" i="3" l="1"/>
  <c r="F29" i="3"/>
  <c r="F14" i="3"/>
  <c r="F10" i="3"/>
  <c r="F28" i="3" l="1"/>
  <c r="F76" i="3"/>
  <c r="F74" i="3"/>
  <c r="F70" i="3"/>
  <c r="F69" i="3" s="1"/>
  <c r="F67" i="3"/>
  <c r="F66" i="3"/>
  <c r="F65" i="3"/>
  <c r="F64" i="3"/>
  <c r="F61" i="3"/>
  <c r="F63" i="3"/>
  <c r="F60" i="3"/>
  <c r="F59" i="3"/>
  <c r="F58" i="3"/>
  <c r="F55" i="3"/>
  <c r="F54" i="3"/>
  <c r="F53" i="3"/>
  <c r="F51" i="3"/>
  <c r="F49" i="3"/>
  <c r="F48" i="3"/>
  <c r="F50" i="3"/>
  <c r="F46" i="3"/>
  <c r="F45" i="3"/>
  <c r="F47" i="3"/>
  <c r="F44" i="3"/>
  <c r="F33" i="3"/>
  <c r="F32" i="3"/>
  <c r="F22" i="3"/>
  <c r="F26" i="3" s="1"/>
  <c r="F15" i="3"/>
  <c r="F13" i="3"/>
  <c r="F12" i="3"/>
  <c r="F11" i="3"/>
  <c r="F17" i="3" l="1"/>
  <c r="F52" i="3"/>
  <c r="F31" i="3"/>
  <c r="F41" i="3"/>
  <c r="F77" i="3"/>
  <c r="F57" i="3"/>
  <c r="F71" i="3" l="1"/>
  <c r="F78" i="3" s="1"/>
</calcChain>
</file>

<file path=xl/sharedStrings.xml><?xml version="1.0" encoding="utf-8"?>
<sst xmlns="http://schemas.openxmlformats.org/spreadsheetml/2006/main" count="245" uniqueCount="172">
  <si>
    <t>CSO (Bidder)</t>
  </si>
  <si>
    <t>Myanmar Independent Living Initiative - MILI</t>
  </si>
  <si>
    <t xml:space="preserve">RFA No. </t>
  </si>
  <si>
    <t>Project on Promoting and Mainstreaming the Rights of Persons with Disabilities through ASEAN Enabling Masterplan (PMRM  Project)</t>
  </si>
  <si>
    <t>Please Note: You can delete and add lines as needed or group and ungroup rows and columns.</t>
  </si>
  <si>
    <t xml:space="preserve">Project Period </t>
  </si>
  <si>
    <t>01/05/2019 - 30/12/2019</t>
  </si>
  <si>
    <t>Title/Category</t>
  </si>
  <si>
    <t>Name</t>
  </si>
  <si>
    <t>Per</t>
  </si>
  <si>
    <t>Units</t>
  </si>
  <si>
    <t>Rate (USD)</t>
  </si>
  <si>
    <t>Amount (USD)</t>
  </si>
  <si>
    <t>Budget Notes/Narrative</t>
  </si>
  <si>
    <t>Question(s)</t>
  </si>
  <si>
    <t>1. DIRECT LABOR -  (Labor &amp; Benefits)</t>
  </si>
  <si>
    <t>Salaries</t>
  </si>
  <si>
    <t>1.1. MILI Coordinator ( 10%)</t>
  </si>
  <si>
    <t>month</t>
  </si>
  <si>
    <t>main responsibilities?</t>
  </si>
  <si>
    <t>1.2. Admin, HR &amp; Finance Director ( 10%)</t>
  </si>
  <si>
    <t>1.3. Line Director (10%)</t>
  </si>
  <si>
    <t>1.4. Accountant (20%)</t>
  </si>
  <si>
    <t>1.5. M&amp;E Officer (10%)</t>
  </si>
  <si>
    <t>1.6. Project Coordinator  (100%)</t>
  </si>
  <si>
    <t>1.7. Project Assistant  (100%)</t>
  </si>
  <si>
    <t>1. Total Direct Labor (CCN) (Labor &amp; Benefits)</t>
  </si>
  <si>
    <t>2. CONSULTANTS</t>
  </si>
  <si>
    <t>2.1. Legal Consultant for Legal Framework Analysis</t>
  </si>
  <si>
    <t>day</t>
  </si>
  <si>
    <t>2. Total Consultants</t>
  </si>
  <si>
    <t>3. TRAVEL, TRANSPORTATION &amp; PER DIEM (for staff and volunteers; please include participant travel expenses under activities)</t>
  </si>
  <si>
    <t>3.1 In-city Transportation</t>
  </si>
  <si>
    <t>3.2 Accommodation</t>
  </si>
  <si>
    <t>night</t>
  </si>
  <si>
    <t>3 rooms 1 night for in-person meeting; 4 rooms 2 nights for multistakeholder dialogue</t>
  </si>
  <si>
    <t>3.3 Perdiem</t>
  </si>
  <si>
    <t>pax</t>
  </si>
  <si>
    <t xml:space="preserve">1 day for 5 MILI representatives during the in-person meeting; 2 days for 7 MILI staffs during the multistakeholder dialogue </t>
  </si>
  <si>
    <t>3.4 Roundtrip transportation to Nay Pyi Taw</t>
  </si>
  <si>
    <t>times</t>
  </si>
  <si>
    <t>1 time for in-person meeting and 1 time for multistakeholder dialogue</t>
  </si>
  <si>
    <t>3. Total Travel, Transportation &amp; Per Diem</t>
  </si>
  <si>
    <t>4.  PROJECT ACTIVITIES</t>
  </si>
  <si>
    <t>4.1. Activity Two: Project Orientation and the Masterplan Awareness Workshop for MILI’s staffs</t>
  </si>
  <si>
    <t xml:space="preserve">    4.1.1 Meal and Refreshment</t>
  </si>
  <si>
    <t>staff</t>
  </si>
  <si>
    <t xml:space="preserve">    4.1.2 Handouts and stationaries: Printing Masterplan, workshop agenda</t>
  </si>
  <si>
    <t>Lumsum</t>
  </si>
  <si>
    <t>4.2 Activity Three: Policy Platform Workshop</t>
  </si>
  <si>
    <t xml:space="preserve"> (25 people: 5 participants from outside Yangon + 15 participants from Yangon + 5 project staffs)</t>
  </si>
  <si>
    <t xml:space="preserve">    4.2.1 Venue rental</t>
  </si>
  <si>
    <t xml:space="preserve">    4.2.2 Lunch, coffee and snack</t>
  </si>
  <si>
    <t xml:space="preserve">    4.2.3 Transportation cost for participants from outside Yangon</t>
  </si>
  <si>
    <t>person</t>
  </si>
  <si>
    <t xml:space="preserve">    4.2.4 Accommodation for participants from outside Yangon</t>
  </si>
  <si>
    <t>room</t>
  </si>
  <si>
    <t xml:space="preserve">    4.2.5 Perdiem for participants from outside Yangon</t>
  </si>
  <si>
    <t xml:space="preserve">    4.2.6 Local transportation for participants from Yangon</t>
  </si>
  <si>
    <t xml:space="preserve">    4.2.7 Captionist fee</t>
  </si>
  <si>
    <t xml:space="preserve">    4.2.8 Stationaries</t>
  </si>
  <si>
    <t>lumsum</t>
  </si>
  <si>
    <t xml:space="preserve">    4.2.9 Workshop backdrop and banners</t>
  </si>
  <si>
    <t>4.3 Activity Four: The ASEAN Enabling Masterplan Advocacy Workshop</t>
  </si>
  <si>
    <t xml:space="preserve">    4.3.1 Venue rental</t>
  </si>
  <si>
    <t xml:space="preserve"> </t>
  </si>
  <si>
    <t xml:space="preserve">    4.3.2 Lunch, coffee and snack</t>
  </si>
  <si>
    <t xml:space="preserve">    4.3.3 Transportation cost for participants from outside Yangon</t>
  </si>
  <si>
    <t xml:space="preserve">    4.3.4 Acommodation for participants from outside Yangon</t>
  </si>
  <si>
    <t xml:space="preserve">    4.3.5 Perdiem for participants from outside Yangon</t>
  </si>
  <si>
    <t xml:space="preserve">    4.3.6 Local transportation for participants from Yangon</t>
  </si>
  <si>
    <t xml:space="preserve">    4.3.7 Captionist fee</t>
  </si>
  <si>
    <t xml:space="preserve">    4.3.8 Stationaries</t>
  </si>
  <si>
    <t xml:space="preserve">    4.3.9 Workshop backdrop and banners</t>
  </si>
  <si>
    <t>sheet</t>
  </si>
  <si>
    <t xml:space="preserve">    4.3.10 Resource Person fee</t>
  </si>
  <si>
    <t>4.4 Activity Five: In-person Meeting with Government Officials</t>
  </si>
  <si>
    <t xml:space="preserve">   4.4.1 Accommodation charges for 5 DPO representatives</t>
  </si>
  <si>
    <t>rooms</t>
  </si>
  <si>
    <t xml:space="preserve">   4.4.2 Perdiem for 5 DPO representatives</t>
  </si>
  <si>
    <t xml:space="preserve">   4.4.3 Meeting snacks</t>
  </si>
  <si>
    <t xml:space="preserve">   4.4.4 Transportation cost for DPO representatives from outside Nay Pyi Taw</t>
  </si>
  <si>
    <t xml:space="preserve">4.5 Activity Six: Multi-stakeholders Dialogue on Mainstreaming the Rights of Persons with Disabilities through ASEAN Enabling Masterplan </t>
  </si>
  <si>
    <t>(77 people: 30 participants from outside Nay Pyi Taw + 40 participants from Nay Pyi Taw + 7 project staffs)</t>
  </si>
  <si>
    <t xml:space="preserve">   4.5.1 Venue rental</t>
  </si>
  <si>
    <t xml:space="preserve">   4.5.2 Lunch, coffee and snack</t>
  </si>
  <si>
    <t xml:space="preserve">   4.5.3 Transportation cost for participants from outside Nay Pyi Taw</t>
  </si>
  <si>
    <t xml:space="preserve">   4.5.4 Accommodation cost for participants from outside Nay Pyi Taw</t>
  </si>
  <si>
    <t>2 nights</t>
  </si>
  <si>
    <t xml:space="preserve">   4.5.5 Perdiem for participants from outside Nay Pyi Taw </t>
  </si>
  <si>
    <t xml:space="preserve">   4.5.6 Local Transportation for participants from Nay Pyi Taw </t>
  </si>
  <si>
    <t xml:space="preserve">   4.5.7 Backdrop and banners</t>
  </si>
  <si>
    <t xml:space="preserve">   4.5.8 Captionist fee</t>
  </si>
  <si>
    <t xml:space="preserve">   4.5.9 Stationaries</t>
  </si>
  <si>
    <t xml:space="preserve">   4.5.10 Booklet Masterplan Printing</t>
  </si>
  <si>
    <t xml:space="preserve">   4.5.11 Produce Masterplan in Braille format</t>
  </si>
  <si>
    <t>lumpsum</t>
  </si>
  <si>
    <t>4.6 Activity Seven: Social Media Campaigns and Radio Programs to Promote the ASEAN Enabling Masterplan</t>
  </si>
  <si>
    <t xml:space="preserve">   4.6.1 Radio program production costs</t>
  </si>
  <si>
    <t>program</t>
  </si>
  <si>
    <t>4. Total Project Activities</t>
  </si>
  <si>
    <t>5. OFFICE EXPENSES</t>
  </si>
  <si>
    <t xml:space="preserve">Operational Costs </t>
  </si>
  <si>
    <t>5.1 Office Rent and Utilities 3 %</t>
  </si>
  <si>
    <t>5.2 Bank Charges</t>
  </si>
  <si>
    <t>time</t>
  </si>
  <si>
    <t>5.3 Office Supplies</t>
  </si>
  <si>
    <t xml:space="preserve">5. Total Office Expenses </t>
  </si>
  <si>
    <t xml:space="preserve">TOTAL COSTS </t>
  </si>
  <si>
    <t>Organization name:</t>
  </si>
  <si>
    <t>Project name:</t>
  </si>
  <si>
    <t>Summary Budget</t>
  </si>
  <si>
    <t>Budget category</t>
  </si>
  <si>
    <t>1. Personnel</t>
  </si>
  <si>
    <t>2. Contractual</t>
  </si>
  <si>
    <t>3. Travel</t>
  </si>
  <si>
    <t>4. Project Activities</t>
  </si>
  <si>
    <t>5. Office Expenses</t>
  </si>
  <si>
    <t>6. Other Direct Costs</t>
  </si>
  <si>
    <t>Total Direct Costs</t>
  </si>
  <si>
    <t>Organization Name</t>
  </si>
  <si>
    <t>Base Rate (USD)</t>
  </si>
  <si>
    <t>1. PERSONNEL</t>
  </si>
  <si>
    <t>1.1. Staff Title (LOE%)</t>
  </si>
  <si>
    <t>1.2. Staff Title (LOE%)</t>
  </si>
  <si>
    <t xml:space="preserve">1. Total Personnel </t>
  </si>
  <si>
    <t>2. CONTRACTUAL (Consultants, resource persons, etc.)</t>
  </si>
  <si>
    <t>2.1.</t>
  </si>
  <si>
    <t>Example: Detailed information regarding consultants/other services you may need to hire to support project activities (i.e., social media boosting, graphic designer, translator, trainers, etc.)</t>
  </si>
  <si>
    <t>2.2.</t>
  </si>
  <si>
    <t>2. Total Contractual</t>
  </si>
  <si>
    <t>3.1 Travel (Domestic)</t>
  </si>
  <si>
    <t>3.1.1. Airfare</t>
  </si>
  <si>
    <t>trip</t>
  </si>
  <si>
    <t>3.1.2. Accommodations</t>
  </si>
  <si>
    <t xml:space="preserve">3.1.3. Perdiem </t>
  </si>
  <si>
    <t>3.1.4. Airport transportation</t>
  </si>
  <si>
    <t>3.1.5. Local transportation</t>
  </si>
  <si>
    <t xml:space="preserve">Example: please include monthly local transportation costs for staff </t>
  </si>
  <si>
    <t>2. Total Travel</t>
  </si>
  <si>
    <r>
      <t xml:space="preserve">4.  PROJECT ACTIVITIES </t>
    </r>
    <r>
      <rPr>
        <b/>
        <i/>
        <sz val="11"/>
        <rFont val="Calibri"/>
        <family val="2"/>
        <scheme val="minor"/>
      </rPr>
      <t>(Note: This can include costs such as marketing materials, hospitality packages, participant transportation per diem,</t>
    </r>
    <r>
      <rPr>
        <b/>
        <sz val="11"/>
        <rFont val="Calibri"/>
        <family val="2"/>
        <scheme val="minor"/>
      </rPr>
      <t xml:space="preserve"> </t>
    </r>
    <r>
      <rPr>
        <b/>
        <i/>
        <sz val="11"/>
        <rFont val="Calibri"/>
        <family val="2"/>
        <scheme val="minor"/>
      </rPr>
      <t>participant travel, etc.)</t>
    </r>
  </si>
  <si>
    <t>4.1. Building Inclusive Good Governance Coalition</t>
  </si>
  <si>
    <t>4.1.1.</t>
  </si>
  <si>
    <t xml:space="preserve">Example: for virtual meetings: communications stipends; for in-person meetings: venue, refreshments, transportation stipends, materials </t>
  </si>
  <si>
    <t>4.1.2.</t>
  </si>
  <si>
    <t>4.2. Developing Workplan following Coalition Meetings</t>
  </si>
  <si>
    <t>4.2.1.</t>
  </si>
  <si>
    <t>4.2.2.</t>
  </si>
  <si>
    <t>4.3. Partner with Government Ministries or Oversight Agencies</t>
  </si>
  <si>
    <t>4.3.1.</t>
  </si>
  <si>
    <t xml:space="preserve">Example: printing costs for reports </t>
  </si>
  <si>
    <t>4.3.2.</t>
  </si>
  <si>
    <t>4.4. Additional Workplan Activities (i.e.., research, social media campaigns, material development, etc.)</t>
  </si>
  <si>
    <t>4.4.1.</t>
  </si>
  <si>
    <t>4.4.2.</t>
  </si>
  <si>
    <t>5. OFFICE EXPENSES Note: This can include office rent, stationary and printing costs, utilities and translation and audit fees)</t>
  </si>
  <si>
    <t>5.1.</t>
  </si>
  <si>
    <t>5.2.</t>
  </si>
  <si>
    <t>5.3.</t>
  </si>
  <si>
    <t>5.4.</t>
  </si>
  <si>
    <r>
      <t>6. OTHER DIRECT COSTS</t>
    </r>
    <r>
      <rPr>
        <b/>
        <i/>
        <sz val="11"/>
        <color rgb="FF000000"/>
        <rFont val="Calibri"/>
        <family val="2"/>
        <scheme val="minor"/>
      </rPr>
      <t xml:space="preserve"> (Note: This can include communications, bank charges)</t>
    </r>
  </si>
  <si>
    <t xml:space="preserve">6.1. </t>
  </si>
  <si>
    <t>Example: Zoom subscription, bank charges, communications</t>
  </si>
  <si>
    <t xml:space="preserve">6.2. </t>
  </si>
  <si>
    <t>6.3.</t>
  </si>
  <si>
    <t>6.4.</t>
  </si>
  <si>
    <t>6. Total Other Direct Costs</t>
  </si>
  <si>
    <t xml:space="preserve">TOTAL DIRECT COSTS </t>
  </si>
  <si>
    <t>Total Amount: USD xxxxxxxx (Dependent on activities and costs proposed)</t>
  </si>
  <si>
    <t>Instructions: Please delete and add lines as needed or group and ungroup rows and columns. Please reference the SoW in the RFA and narrative template provided to guide budgeting  for each activity.  Please clarify in the budget notes the exact costs included.</t>
  </si>
  <si>
    <t>Example: Detailed information of roles and responsibilities per each staff member (please include % of total time spent on project)</t>
  </si>
  <si>
    <t>Example: X% of office rent, % of office utilities (please be sure to include % being charged to the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</si>
</sst>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1" formatCode="_(* #,##0_);_(* \(#,##0\);_(* &quot;-&quot;_);_(@_)"/>
    <numFmt numFmtId="44" formatCode="_(&quot;$&quot;* #,##0.00_);_(&quot;$&quot;* \(#,##0.00\);_(&quot;$&quot;* &quot;-&quot;??_);_(@_)"/>
    <numFmt numFmtId="43" formatCode="_(* #,##0.00_);_(* \(#,##0.00\);_(* &quot;-&quot;??_);_(@_)"/>
    <numFmt numFmtId="164" formatCode="&quot;$&quot;#,##0.00"/>
    <numFmt numFmtId="165" formatCode="&quot;$&quot;#,##0"/>
  </numFmts>
  <fonts count="32" x14ac:knownFonts="1">
    <font>
      <sz val="11"/>
      <color theme="1"/>
      <name val="Calibri"/>
      <family val="2"/>
      <scheme val="minor"/>
    </font>
    <font>
      <sz val="11"/>
      <color theme="1"/>
      <name val="Calibri"/>
      <family val="2"/>
      <scheme val="minor"/>
    </font>
    <font>
      <b/>
      <sz val="10"/>
      <color rgb="FF0000FF"/>
      <name val="Times New Roman"/>
      <family val="1"/>
      <charset val="204"/>
    </font>
    <font>
      <sz val="10"/>
      <name val="Arial"/>
      <family val="2"/>
      <charset val="204"/>
    </font>
    <font>
      <sz val="10"/>
      <color rgb="FF000000"/>
      <name val="Calibri"/>
      <family val="2"/>
      <charset val="204"/>
    </font>
    <font>
      <b/>
      <sz val="10"/>
      <name val="Times New Roman"/>
      <family val="1"/>
      <charset val="204"/>
    </font>
    <font>
      <sz val="10"/>
      <name val="Calibri"/>
      <family val="2"/>
      <charset val="204"/>
    </font>
    <font>
      <sz val="10"/>
      <name val="Times New Roman"/>
      <family val="1"/>
      <charset val="204"/>
    </font>
    <font>
      <sz val="10"/>
      <color rgb="FF0000FF"/>
      <name val="Times New Roman"/>
      <family val="1"/>
      <charset val="204"/>
    </font>
    <font>
      <sz val="10"/>
      <color rgb="FF000000"/>
      <name val="Times New Roman"/>
      <family val="1"/>
      <charset val="204"/>
    </font>
    <font>
      <sz val="10"/>
      <color rgb="FF000000"/>
      <name val="Times New Roman"/>
      <family val="1"/>
    </font>
    <font>
      <b/>
      <i/>
      <sz val="10"/>
      <color rgb="FF000000"/>
      <name val="Times New Roman"/>
      <family val="1"/>
    </font>
    <font>
      <b/>
      <sz val="10"/>
      <name val="Arial"/>
      <family val="2"/>
    </font>
    <font>
      <b/>
      <sz val="10"/>
      <name val="Times New Roman"/>
      <family val="1"/>
    </font>
    <font>
      <b/>
      <sz val="10"/>
      <color rgb="FF000000"/>
      <name val="Times New Roman"/>
      <family val="1"/>
    </font>
    <font>
      <b/>
      <i/>
      <sz val="10"/>
      <name val="Times New Roman"/>
      <family val="1"/>
    </font>
    <font>
      <sz val="10"/>
      <name val="Times New Roman"/>
      <family val="1"/>
    </font>
    <font>
      <b/>
      <i/>
      <u/>
      <sz val="10"/>
      <color rgb="FF000000"/>
      <name val="Times New Roman"/>
      <family val="1"/>
    </font>
    <font>
      <sz val="10"/>
      <color rgb="FFFF0000"/>
      <name val="Times New Roman"/>
      <family val="1"/>
    </font>
    <font>
      <sz val="10"/>
      <color rgb="FFFF0000"/>
      <name val="Calibri"/>
      <family val="2"/>
      <charset val="204"/>
    </font>
    <font>
      <b/>
      <sz val="11"/>
      <color theme="1"/>
      <name val="Calibri"/>
      <family val="2"/>
      <scheme val="minor"/>
    </font>
    <font>
      <sz val="11"/>
      <color rgb="FFFF0000"/>
      <name val="Calibri"/>
      <family val="2"/>
      <scheme val="minor"/>
    </font>
    <font>
      <b/>
      <sz val="11"/>
      <name val="Calibri"/>
      <family val="2"/>
      <scheme val="minor"/>
    </font>
    <font>
      <sz val="11"/>
      <color rgb="FF000000"/>
      <name val="Calibri"/>
      <family val="2"/>
      <scheme val="minor"/>
    </font>
    <font>
      <sz val="11"/>
      <name val="Calibri"/>
      <family val="2"/>
      <scheme val="minor"/>
    </font>
    <font>
      <sz val="11"/>
      <color indexed="8"/>
      <name val="Calibri"/>
      <family val="2"/>
      <scheme val="minor"/>
    </font>
    <font>
      <b/>
      <sz val="11"/>
      <color rgb="FF000000"/>
      <name val="Calibri"/>
      <family val="2"/>
      <scheme val="minor"/>
    </font>
    <font>
      <b/>
      <sz val="11"/>
      <color indexed="8"/>
      <name val="Calibri"/>
      <family val="2"/>
      <scheme val="minor"/>
    </font>
    <font>
      <b/>
      <i/>
      <sz val="11"/>
      <name val="Calibri"/>
      <family val="2"/>
      <scheme val="minor"/>
    </font>
    <font>
      <b/>
      <i/>
      <sz val="11"/>
      <color indexed="8"/>
      <name val="Calibri"/>
      <family val="2"/>
      <scheme val="minor"/>
    </font>
    <font>
      <b/>
      <i/>
      <sz val="11"/>
      <color rgb="FF000000"/>
      <name val="Calibri"/>
      <family val="2"/>
      <scheme val="minor"/>
    </font>
    <font>
      <b/>
      <u/>
      <sz val="11"/>
      <color indexed="8"/>
      <name val="Calibri"/>
      <family val="2"/>
      <scheme val="minor"/>
    </font>
  </fonts>
  <fills count="14">
    <fill>
      <patternFill patternType="none"/>
    </fill>
    <fill>
      <patternFill patternType="gray125"/>
    </fill>
    <fill>
      <patternFill patternType="solid">
        <fgColor rgb="FFFFFFFF"/>
        <bgColor rgb="FFFFFFFF"/>
      </patternFill>
    </fill>
    <fill>
      <patternFill patternType="solid">
        <fgColor rgb="FFFFFF00"/>
        <bgColor rgb="FFFFFF00"/>
      </patternFill>
    </fill>
    <fill>
      <patternFill patternType="solid">
        <fgColor rgb="FFCCCCFF"/>
        <bgColor rgb="FFCCCCFF"/>
      </patternFill>
    </fill>
    <fill>
      <patternFill patternType="solid">
        <fgColor theme="7" tint="0.79998168889431442"/>
        <bgColor indexed="64"/>
      </patternFill>
    </fill>
    <fill>
      <patternFill patternType="solid">
        <fgColor theme="0"/>
        <bgColor indexed="64"/>
      </patternFill>
    </fill>
    <fill>
      <patternFill patternType="solid">
        <fgColor theme="2"/>
        <bgColor indexed="64"/>
      </patternFill>
    </fill>
    <fill>
      <patternFill patternType="solid">
        <fgColor theme="9" tint="0.79998168889431442"/>
        <bgColor indexed="31"/>
      </patternFill>
    </fill>
    <fill>
      <patternFill patternType="solid">
        <fgColor theme="0" tint="-0.249977111117893"/>
        <bgColor indexed="64"/>
      </patternFill>
    </fill>
    <fill>
      <patternFill patternType="solid">
        <fgColor theme="0" tint="-0.14999847407452621"/>
        <bgColor indexed="31"/>
      </patternFill>
    </fill>
    <fill>
      <patternFill patternType="solid">
        <fgColor theme="8" tint="0.79998168889431442"/>
        <bgColor indexed="64"/>
      </patternFill>
    </fill>
    <fill>
      <patternFill patternType="solid">
        <fgColor theme="0"/>
        <bgColor rgb="FFFFFFFF"/>
      </patternFill>
    </fill>
    <fill>
      <patternFill patternType="solid">
        <fgColor theme="9" tint="0.79998168889431442"/>
        <bgColor indexed="64"/>
      </patternFill>
    </fill>
  </fills>
  <borders count="40">
    <border>
      <left/>
      <right/>
      <top/>
      <bottom/>
      <diagonal/>
    </border>
    <border>
      <left style="medium">
        <color rgb="FF000000"/>
      </left>
      <right/>
      <top/>
      <bottom/>
      <diagonal/>
    </border>
    <border>
      <left/>
      <right/>
      <top/>
      <bottom style="thin">
        <color rgb="FF000000"/>
      </bottom>
      <diagonal/>
    </border>
    <border>
      <left/>
      <right style="thin">
        <color rgb="FF000000"/>
      </right>
      <top/>
      <bottom/>
      <diagonal/>
    </border>
    <border>
      <left/>
      <right style="thin">
        <color rgb="FF000000"/>
      </right>
      <top/>
      <bottom style="thin">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right style="thin">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rgb="FF000000"/>
      </top>
      <bottom/>
      <diagonal/>
    </border>
    <border>
      <left style="medium">
        <color indexed="64"/>
      </left>
      <right style="medium">
        <color indexed="64"/>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rgb="FF000000"/>
      </top>
      <bottom/>
      <diagonal/>
    </border>
    <border>
      <left style="thin">
        <color rgb="FF000000"/>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8"/>
      </left>
      <right/>
      <top/>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44" fontId="1" fillId="0" borderId="0" applyFont="0" applyFill="0" applyBorder="0" applyAlignment="0" applyProtection="0"/>
    <xf numFmtId="41" fontId="1" fillId="0" borderId="0" applyFont="0" applyFill="0" applyBorder="0" applyAlignment="0" applyProtection="0"/>
  </cellStyleXfs>
  <cellXfs count="235">
    <xf numFmtId="0" fontId="0" fillId="0" borderId="0" xfId="0"/>
    <xf numFmtId="1" fontId="2" fillId="0" borderId="1" xfId="0" applyNumberFormat="1" applyFont="1" applyBorder="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3" fillId="0" borderId="5" xfId="0" applyFont="1" applyBorder="1" applyAlignment="1">
      <alignment vertical="center"/>
    </xf>
    <xf numFmtId="0" fontId="3" fillId="0" borderId="6" xfId="0" applyFont="1" applyBorder="1" applyAlignment="1">
      <alignment vertical="center"/>
    </xf>
    <xf numFmtId="0" fontId="4" fillId="0" borderId="0" xfId="0" applyFont="1" applyAlignment="1">
      <alignment vertical="center"/>
    </xf>
    <xf numFmtId="0" fontId="9" fillId="0" borderId="0" xfId="0" applyFont="1" applyAlignment="1">
      <alignment vertical="center"/>
    </xf>
    <xf numFmtId="43" fontId="4" fillId="0" borderId="0" xfId="0" applyNumberFormat="1" applyFont="1" applyAlignment="1">
      <alignment vertical="center"/>
    </xf>
    <xf numFmtId="0" fontId="4" fillId="0" borderId="0" xfId="0" applyFont="1" applyAlignment="1">
      <alignment horizontal="center" vertical="center"/>
    </xf>
    <xf numFmtId="43" fontId="4" fillId="0" borderId="0" xfId="1" applyNumberFormat="1" applyFont="1" applyAlignment="1">
      <alignment vertical="center"/>
    </xf>
    <xf numFmtId="2" fontId="10" fillId="0" borderId="13" xfId="0" applyNumberFormat="1" applyFont="1" applyBorder="1" applyAlignment="1">
      <alignment horizontal="center" vertical="center"/>
    </xf>
    <xf numFmtId="0" fontId="12" fillId="0" borderId="0" xfId="0" applyFont="1" applyAlignment="1">
      <alignment vertical="center"/>
    </xf>
    <xf numFmtId="0" fontId="4" fillId="7" borderId="0" xfId="0" applyFont="1" applyFill="1" applyAlignment="1">
      <alignment horizontal="center" vertical="center"/>
    </xf>
    <xf numFmtId="43" fontId="4" fillId="0" borderId="0" xfId="0" applyNumberFormat="1" applyFont="1" applyAlignment="1">
      <alignment vertical="center" wrapText="1"/>
    </xf>
    <xf numFmtId="0" fontId="9" fillId="0" borderId="0" xfId="0" applyFont="1" applyAlignment="1">
      <alignment vertical="center" wrapText="1"/>
    </xf>
    <xf numFmtId="0" fontId="13" fillId="4" borderId="9" xfId="0" applyFont="1" applyFill="1" applyBorder="1" applyAlignment="1">
      <alignment vertical="center"/>
    </xf>
    <xf numFmtId="0" fontId="13" fillId="4" borderId="4" xfId="0" applyFont="1" applyFill="1" applyBorder="1" applyAlignment="1">
      <alignment vertical="center"/>
    </xf>
    <xf numFmtId="0" fontId="14" fillId="4" borderId="4" xfId="0" applyFont="1" applyFill="1" applyBorder="1" applyAlignment="1">
      <alignment horizontal="center" vertical="center"/>
    </xf>
    <xf numFmtId="3" fontId="13" fillId="4" borderId="4" xfId="0" applyNumberFormat="1" applyFont="1" applyFill="1" applyBorder="1" applyAlignment="1">
      <alignment horizontal="center" vertical="center"/>
    </xf>
    <xf numFmtId="43" fontId="15" fillId="4" borderId="4" xfId="1" applyNumberFormat="1" applyFont="1" applyFill="1" applyBorder="1" applyAlignment="1">
      <alignment horizontal="center" vertical="center"/>
    </xf>
    <xf numFmtId="43" fontId="13" fillId="4" borderId="2" xfId="0" applyNumberFormat="1" applyFont="1" applyFill="1" applyBorder="1" applyAlignment="1">
      <alignment horizontal="center" vertical="center"/>
    </xf>
    <xf numFmtId="43" fontId="13" fillId="4" borderId="13" xfId="0" applyNumberFormat="1" applyFont="1" applyFill="1" applyBorder="1" applyAlignment="1">
      <alignment horizontal="center" vertical="center"/>
    </xf>
    <xf numFmtId="0" fontId="16" fillId="0" borderId="36" xfId="0" applyFont="1" applyBorder="1" applyAlignment="1">
      <alignment vertical="center"/>
    </xf>
    <xf numFmtId="0" fontId="16" fillId="0" borderId="16" xfId="0" applyFont="1" applyBorder="1" applyAlignment="1">
      <alignment vertical="center"/>
    </xf>
    <xf numFmtId="3" fontId="10" fillId="0" borderId="13" xfId="0" applyNumberFormat="1" applyFont="1" applyBorder="1" applyAlignment="1">
      <alignment horizontal="center" vertical="center"/>
    </xf>
    <xf numFmtId="43" fontId="10" fillId="0" borderId="13" xfId="1" applyNumberFormat="1" applyFont="1" applyBorder="1" applyAlignment="1">
      <alignment horizontal="right" vertical="center"/>
    </xf>
    <xf numFmtId="43" fontId="10" fillId="0" borderId="13" xfId="0" applyNumberFormat="1" applyFont="1" applyBorder="1" applyAlignment="1">
      <alignment vertical="center"/>
    </xf>
    <xf numFmtId="0" fontId="10" fillId="0" borderId="13" xfId="0" applyFont="1" applyBorder="1" applyAlignment="1">
      <alignment vertical="center" wrapText="1"/>
    </xf>
    <xf numFmtId="43" fontId="10" fillId="0" borderId="13" xfId="1" applyNumberFormat="1" applyFont="1" applyFill="1" applyBorder="1" applyAlignment="1">
      <alignment vertical="center"/>
    </xf>
    <xf numFmtId="43" fontId="14" fillId="4" borderId="18" xfId="0" applyNumberFormat="1" applyFont="1" applyFill="1" applyBorder="1" applyAlignment="1">
      <alignment horizontal="right" vertical="center"/>
    </xf>
    <xf numFmtId="0" fontId="10" fillId="0" borderId="18" xfId="0" applyFont="1" applyBorder="1" applyAlignment="1">
      <alignment vertical="center" wrapText="1"/>
    </xf>
    <xf numFmtId="43" fontId="10" fillId="0" borderId="13" xfId="0" applyNumberFormat="1" applyFont="1" applyBorder="1" applyAlignment="1">
      <alignment horizontal="right" vertical="center"/>
    </xf>
    <xf numFmtId="43" fontId="14" fillId="4" borderId="31" xfId="0" applyNumberFormat="1" applyFont="1" applyFill="1" applyBorder="1" applyAlignment="1">
      <alignment horizontal="right" vertical="center"/>
    </xf>
    <xf numFmtId="0" fontId="10" fillId="0" borderId="4" xfId="0" applyFont="1" applyBorder="1" applyAlignment="1">
      <alignment vertical="center" wrapText="1"/>
    </xf>
    <xf numFmtId="0" fontId="10" fillId="6" borderId="13" xfId="0" applyFont="1" applyFill="1" applyBorder="1" applyAlignment="1">
      <alignment horizontal="center" vertical="center"/>
    </xf>
    <xf numFmtId="3" fontId="10" fillId="6" borderId="13" xfId="0" applyNumberFormat="1" applyFont="1" applyFill="1" applyBorder="1" applyAlignment="1">
      <alignment horizontal="center" vertical="center"/>
    </xf>
    <xf numFmtId="43" fontId="10" fillId="6" borderId="13" xfId="1" applyNumberFormat="1" applyFont="1" applyFill="1" applyBorder="1" applyAlignment="1">
      <alignment horizontal="right" vertical="center"/>
    </xf>
    <xf numFmtId="43" fontId="10" fillId="6" borderId="13" xfId="0" applyNumberFormat="1" applyFont="1" applyFill="1" applyBorder="1" applyAlignment="1">
      <alignment horizontal="right" vertical="center"/>
    </xf>
    <xf numFmtId="0" fontId="10" fillId="6" borderId="4" xfId="0" applyFont="1" applyFill="1" applyBorder="1" applyAlignment="1">
      <alignment horizontal="center" vertical="center"/>
    </xf>
    <xf numFmtId="3" fontId="10" fillId="6" borderId="4" xfId="0" applyNumberFormat="1" applyFont="1" applyFill="1" applyBorder="1" applyAlignment="1">
      <alignment horizontal="center" vertical="center"/>
    </xf>
    <xf numFmtId="43" fontId="10" fillId="0" borderId="4" xfId="1" applyNumberFormat="1" applyFont="1" applyFill="1" applyBorder="1" applyAlignment="1">
      <alignment horizontal="right" vertical="center"/>
    </xf>
    <xf numFmtId="43" fontId="10" fillId="6" borderId="4" xfId="0" applyNumberFormat="1" applyFont="1" applyFill="1" applyBorder="1" applyAlignment="1">
      <alignment horizontal="right" vertical="center"/>
    </xf>
    <xf numFmtId="3" fontId="10" fillId="0" borderId="4" xfId="0" applyNumberFormat="1" applyFont="1" applyBorder="1" applyAlignment="1">
      <alignment horizontal="center" vertical="center"/>
    </xf>
    <xf numFmtId="43" fontId="10" fillId="6" borderId="4" xfId="1" applyNumberFormat="1" applyFont="1" applyFill="1" applyBorder="1" applyAlignment="1">
      <alignment horizontal="right" vertical="center"/>
    </xf>
    <xf numFmtId="43" fontId="14" fillId="4" borderId="26" xfId="0" applyNumberFormat="1" applyFont="1" applyFill="1" applyBorder="1" applyAlignment="1">
      <alignment horizontal="right" vertical="center"/>
    </xf>
    <xf numFmtId="0" fontId="10" fillId="0" borderId="4" xfId="0" applyFont="1" applyBorder="1" applyAlignment="1">
      <alignment horizontal="center" vertical="center"/>
    </xf>
    <xf numFmtId="43" fontId="10" fillId="0" borderId="4" xfId="1" applyNumberFormat="1" applyFont="1" applyBorder="1" applyAlignment="1">
      <alignment horizontal="right" vertical="center"/>
    </xf>
    <xf numFmtId="43" fontId="10" fillId="0" borderId="4" xfId="0" applyNumberFormat="1" applyFont="1" applyBorder="1" applyAlignment="1">
      <alignment horizontal="right" vertical="center"/>
    </xf>
    <xf numFmtId="43" fontId="10" fillId="2" borderId="4" xfId="1" applyNumberFormat="1" applyFont="1" applyFill="1" applyBorder="1" applyAlignment="1">
      <alignment horizontal="right" vertical="center"/>
    </xf>
    <xf numFmtId="43" fontId="10" fillId="2" borderId="4" xfId="0" applyNumberFormat="1" applyFont="1" applyFill="1" applyBorder="1" applyAlignment="1">
      <alignment horizontal="right" vertical="center"/>
    </xf>
    <xf numFmtId="0" fontId="10" fillId="2" borderId="4" xfId="0" applyFont="1" applyFill="1" applyBorder="1" applyAlignment="1">
      <alignment horizontal="center" vertical="center"/>
    </xf>
    <xf numFmtId="3" fontId="10" fillId="2" borderId="4" xfId="0" applyNumberFormat="1" applyFont="1" applyFill="1" applyBorder="1" applyAlignment="1">
      <alignment horizontal="center" vertical="center"/>
    </xf>
    <xf numFmtId="0" fontId="10" fillId="0" borderId="0" xfId="0" applyFont="1" applyAlignment="1">
      <alignment vertical="center"/>
    </xf>
    <xf numFmtId="0" fontId="17" fillId="4" borderId="27" xfId="0" applyFont="1" applyFill="1" applyBorder="1" applyAlignment="1">
      <alignment vertical="center"/>
    </xf>
    <xf numFmtId="0" fontId="10" fillId="4" borderId="17" xfId="0" applyFont="1" applyFill="1" applyBorder="1" applyAlignment="1">
      <alignment vertical="center"/>
    </xf>
    <xf numFmtId="2" fontId="10" fillId="4" borderId="17" xfId="0" applyNumberFormat="1" applyFont="1" applyFill="1" applyBorder="1" applyAlignment="1">
      <alignment horizontal="center" vertical="center"/>
    </xf>
    <xf numFmtId="3" fontId="10" fillId="4" borderId="17" xfId="0" applyNumberFormat="1" applyFont="1" applyFill="1" applyBorder="1" applyAlignment="1">
      <alignment horizontal="center" vertical="center"/>
    </xf>
    <xf numFmtId="43" fontId="10" fillId="4" borderId="17" xfId="1" applyNumberFormat="1" applyFont="1" applyFill="1" applyBorder="1" applyAlignment="1">
      <alignment vertical="center"/>
    </xf>
    <xf numFmtId="43" fontId="17" fillId="4" borderId="18" xfId="0" applyNumberFormat="1" applyFont="1" applyFill="1" applyBorder="1" applyAlignment="1">
      <alignment horizontal="right" vertical="center"/>
    </xf>
    <xf numFmtId="0" fontId="10" fillId="6" borderId="3" xfId="0" applyFont="1" applyFill="1" applyBorder="1" applyAlignment="1">
      <alignment horizontal="center" vertical="center"/>
    </xf>
    <xf numFmtId="3" fontId="10" fillId="0" borderId="3" xfId="0" applyNumberFormat="1" applyFont="1" applyBorder="1" applyAlignment="1">
      <alignment horizontal="center" vertical="center"/>
    </xf>
    <xf numFmtId="43" fontId="10" fillId="0" borderId="3" xfId="1" applyNumberFormat="1" applyFont="1" applyFill="1" applyBorder="1" applyAlignment="1">
      <alignment horizontal="right" vertical="center"/>
    </xf>
    <xf numFmtId="43" fontId="10" fillId="6" borderId="3" xfId="0" applyNumberFormat="1" applyFont="1" applyFill="1" applyBorder="1" applyAlignment="1">
      <alignment horizontal="right" vertical="center"/>
    </xf>
    <xf numFmtId="43" fontId="10" fillId="0" borderId="13" xfId="1" applyNumberFormat="1" applyFont="1" applyFill="1" applyBorder="1" applyAlignment="1">
      <alignment horizontal="right" vertical="center"/>
    </xf>
    <xf numFmtId="0" fontId="18" fillId="0" borderId="13" xfId="0" applyFont="1" applyBorder="1" applyAlignment="1">
      <alignment vertical="center" wrapText="1"/>
    </xf>
    <xf numFmtId="43" fontId="19" fillId="0" borderId="0" xfId="0" applyNumberFormat="1" applyFont="1" applyAlignment="1">
      <alignment vertical="center" wrapText="1"/>
    </xf>
    <xf numFmtId="0" fontId="19" fillId="0" borderId="0" xfId="0" applyFont="1" applyAlignment="1">
      <alignment vertical="center"/>
    </xf>
    <xf numFmtId="0" fontId="18" fillId="0" borderId="4" xfId="0" applyFont="1" applyBorder="1" applyAlignment="1">
      <alignment vertical="center" wrapText="1"/>
    </xf>
    <xf numFmtId="43" fontId="19" fillId="0" borderId="0" xfId="0" applyNumberFormat="1" applyFont="1" applyAlignment="1">
      <alignment vertical="center"/>
    </xf>
    <xf numFmtId="0" fontId="16" fillId="6" borderId="4" xfId="0" applyFont="1" applyFill="1" applyBorder="1" applyAlignment="1">
      <alignment horizontal="center" vertical="center"/>
    </xf>
    <xf numFmtId="3" fontId="16" fillId="0" borderId="4" xfId="0" applyNumberFormat="1" applyFont="1" applyBorder="1" applyAlignment="1">
      <alignment horizontal="center" vertical="center"/>
    </xf>
    <xf numFmtId="43" fontId="16" fillId="0" borderId="4" xfId="1" applyNumberFormat="1" applyFont="1" applyFill="1" applyBorder="1" applyAlignment="1">
      <alignment horizontal="right" vertical="center"/>
    </xf>
    <xf numFmtId="43" fontId="16" fillId="6" borderId="4" xfId="0" applyNumberFormat="1" applyFont="1" applyFill="1" applyBorder="1" applyAlignment="1">
      <alignment horizontal="right" vertical="center"/>
    </xf>
    <xf numFmtId="43" fontId="13" fillId="4" borderId="31" xfId="0" applyNumberFormat="1" applyFont="1" applyFill="1" applyBorder="1" applyAlignment="1">
      <alignment horizontal="right" vertical="center"/>
    </xf>
    <xf numFmtId="0" fontId="18" fillId="0" borderId="21" xfId="0" applyFont="1" applyBorder="1" applyAlignment="1">
      <alignment vertical="center" wrapText="1"/>
    </xf>
    <xf numFmtId="0" fontId="16" fillId="0" borderId="4" xfId="0" applyFont="1" applyBorder="1" applyAlignment="1">
      <alignment vertical="center" wrapText="1"/>
    </xf>
    <xf numFmtId="43" fontId="11" fillId="5" borderId="21" xfId="0" applyNumberFormat="1" applyFont="1" applyFill="1" applyBorder="1" applyAlignment="1">
      <alignment vertical="center" wrapText="1"/>
    </xf>
    <xf numFmtId="43" fontId="11" fillId="5" borderId="34" xfId="0" applyNumberFormat="1" applyFont="1" applyFill="1" applyBorder="1" applyAlignment="1">
      <alignment vertical="center" wrapText="1"/>
    </xf>
    <xf numFmtId="43" fontId="11" fillId="5" borderId="34" xfId="0" applyNumberFormat="1" applyFont="1" applyFill="1" applyBorder="1" applyAlignment="1">
      <alignment horizontal="left" vertical="center"/>
    </xf>
    <xf numFmtId="3" fontId="3" fillId="0" borderId="0" xfId="0" applyNumberFormat="1" applyFont="1" applyAlignment="1">
      <alignment horizontal="center" vertical="center"/>
    </xf>
    <xf numFmtId="43" fontId="3" fillId="0" borderId="0" xfId="1" applyNumberFormat="1" applyFont="1" applyBorder="1" applyAlignment="1">
      <alignment vertical="center"/>
    </xf>
    <xf numFmtId="43" fontId="3" fillId="0" borderId="0" xfId="0" applyNumberFormat="1" applyFont="1" applyAlignment="1">
      <alignment vertical="center"/>
    </xf>
    <xf numFmtId="0" fontId="3" fillId="0" borderId="6" xfId="0" applyFont="1" applyBorder="1" applyAlignment="1">
      <alignment horizontal="center" vertical="center"/>
    </xf>
    <xf numFmtId="0" fontId="3" fillId="2" borderId="6" xfId="0" applyFont="1" applyFill="1" applyBorder="1" applyAlignment="1">
      <alignment horizontal="center" vertical="center"/>
    </xf>
    <xf numFmtId="43" fontId="3" fillId="2" borderId="6" xfId="1" applyNumberFormat="1" applyFont="1" applyFill="1" applyBorder="1" applyAlignment="1">
      <alignment vertical="center"/>
    </xf>
    <xf numFmtId="43" fontId="3" fillId="2" borderId="6" xfId="0" applyNumberFormat="1" applyFont="1" applyFill="1" applyBorder="1" applyAlignment="1">
      <alignment vertical="center"/>
    </xf>
    <xf numFmtId="0" fontId="20" fillId="0" borderId="39" xfId="0" applyFont="1" applyBorder="1"/>
    <xf numFmtId="165" fontId="20" fillId="0" borderId="39" xfId="0" applyNumberFormat="1" applyFont="1" applyBorder="1"/>
    <xf numFmtId="0" fontId="0" fillId="0" borderId="39" xfId="0" applyBorder="1"/>
    <xf numFmtId="165" fontId="0" fillId="0" borderId="39" xfId="0" applyNumberFormat="1" applyBorder="1"/>
    <xf numFmtId="1" fontId="22" fillId="0" borderId="38" xfId="0" applyNumberFormat="1" applyFont="1" applyBorder="1"/>
    <xf numFmtId="1" fontId="22" fillId="0" borderId="0" xfId="0" applyNumberFormat="1" applyFont="1"/>
    <xf numFmtId="165" fontId="22" fillId="0" borderId="0" xfId="0" applyNumberFormat="1" applyFont="1"/>
    <xf numFmtId="0" fontId="23" fillId="0" borderId="0" xfId="0" applyFont="1" applyAlignment="1">
      <alignment vertical="center"/>
    </xf>
    <xf numFmtId="0" fontId="25" fillId="0" borderId="0" xfId="0" applyFont="1"/>
    <xf numFmtId="165" fontId="27" fillId="8" borderId="13" xfId="0" applyNumberFormat="1" applyFont="1" applyFill="1" applyBorder="1" applyAlignment="1">
      <alignment horizontal="center"/>
    </xf>
    <xf numFmtId="3" fontId="22" fillId="8" borderId="13" xfId="0" applyNumberFormat="1" applyFont="1" applyFill="1" applyBorder="1" applyAlignment="1">
      <alignment horizontal="center"/>
    </xf>
    <xf numFmtId="43" fontId="22" fillId="8" borderId="13" xfId="0" applyNumberFormat="1" applyFont="1" applyFill="1" applyBorder="1" applyAlignment="1">
      <alignment horizontal="center"/>
    </xf>
    <xf numFmtId="165" fontId="22" fillId="8" borderId="13" xfId="0" applyNumberFormat="1" applyFont="1" applyFill="1" applyBorder="1" applyAlignment="1">
      <alignment horizontal="center"/>
    </xf>
    <xf numFmtId="165" fontId="23" fillId="0" borderId="13" xfId="1" applyNumberFormat="1" applyFont="1" applyBorder="1" applyAlignment="1">
      <alignment horizontal="right" vertical="center"/>
    </xf>
    <xf numFmtId="2" fontId="23" fillId="0" borderId="13" xfId="0" applyNumberFormat="1" applyFont="1" applyBorder="1" applyAlignment="1">
      <alignment horizontal="center" vertical="center"/>
    </xf>
    <xf numFmtId="3" fontId="23" fillId="0" borderId="13" xfId="0" applyNumberFormat="1" applyFont="1" applyBorder="1" applyAlignment="1">
      <alignment horizontal="center" vertical="center"/>
    </xf>
    <xf numFmtId="165" fontId="23" fillId="0" borderId="13" xfId="0" applyNumberFormat="1" applyFont="1" applyBorder="1" applyAlignment="1">
      <alignment vertical="center"/>
    </xf>
    <xf numFmtId="165" fontId="23" fillId="0" borderId="13" xfId="1" applyNumberFormat="1" applyFont="1" applyFill="1" applyBorder="1" applyAlignment="1">
      <alignment vertical="center"/>
    </xf>
    <xf numFmtId="165" fontId="23" fillId="0" borderId="13" xfId="0" applyNumberFormat="1" applyFont="1" applyBorder="1" applyAlignment="1">
      <alignment horizontal="right" vertical="center"/>
    </xf>
    <xf numFmtId="0" fontId="23" fillId="0" borderId="0" xfId="0" applyFont="1" applyAlignment="1">
      <alignment vertical="center" wrapText="1"/>
    </xf>
    <xf numFmtId="165" fontId="23" fillId="0" borderId="13" xfId="1" applyNumberFormat="1" applyFont="1" applyFill="1" applyBorder="1" applyAlignment="1">
      <alignment horizontal="right" vertical="center"/>
    </xf>
    <xf numFmtId="0" fontId="23" fillId="0" borderId="13" xfId="0" applyFont="1" applyBorder="1" applyAlignment="1">
      <alignment vertical="center" wrapText="1"/>
    </xf>
    <xf numFmtId="0" fontId="21" fillId="0" borderId="0" xfId="0" applyFont="1" applyAlignment="1">
      <alignment vertical="center"/>
    </xf>
    <xf numFmtId="0" fontId="25" fillId="11" borderId="13" xfId="0" applyFont="1" applyFill="1" applyBorder="1"/>
    <xf numFmtId="165" fontId="23" fillId="6" borderId="13" xfId="1" applyNumberFormat="1" applyFont="1" applyFill="1" applyBorder="1" applyAlignment="1">
      <alignment horizontal="right" vertical="center"/>
    </xf>
    <xf numFmtId="0" fontId="23" fillId="6" borderId="13" xfId="0" applyFont="1" applyFill="1" applyBorder="1" applyAlignment="1">
      <alignment horizontal="center" vertical="center"/>
    </xf>
    <xf numFmtId="3" fontId="23" fillId="6" borderId="13" xfId="0" applyNumberFormat="1" applyFont="1" applyFill="1" applyBorder="1" applyAlignment="1">
      <alignment horizontal="center" vertical="center"/>
    </xf>
    <xf numFmtId="0" fontId="23" fillId="0" borderId="13" xfId="0" applyFont="1" applyBorder="1" applyAlignment="1">
      <alignment horizontal="center" vertical="center"/>
    </xf>
    <xf numFmtId="165" fontId="23" fillId="0" borderId="0" xfId="0" applyNumberFormat="1" applyFont="1" applyAlignment="1">
      <alignment vertical="center"/>
    </xf>
    <xf numFmtId="165" fontId="23" fillId="6" borderId="13" xfId="0" applyNumberFormat="1" applyFont="1" applyFill="1" applyBorder="1" applyAlignment="1">
      <alignment horizontal="right" vertical="center"/>
    </xf>
    <xf numFmtId="3" fontId="23" fillId="0" borderId="0" xfId="0" applyNumberFormat="1" applyFont="1" applyAlignment="1">
      <alignment vertical="center"/>
    </xf>
    <xf numFmtId="41" fontId="23" fillId="0" borderId="0" xfId="2" applyFont="1" applyAlignment="1">
      <alignment vertical="center"/>
    </xf>
    <xf numFmtId="165" fontId="23" fillId="12" borderId="13" xfId="2" applyNumberFormat="1" applyFont="1" applyFill="1" applyBorder="1" applyAlignment="1">
      <alignment horizontal="right" vertical="center"/>
    </xf>
    <xf numFmtId="165" fontId="23" fillId="2" borderId="13" xfId="1" applyNumberFormat="1" applyFont="1" applyFill="1" applyBorder="1" applyAlignment="1">
      <alignment horizontal="right" vertical="center"/>
    </xf>
    <xf numFmtId="43" fontId="23" fillId="2" borderId="13" xfId="0" applyNumberFormat="1" applyFont="1" applyFill="1" applyBorder="1" applyAlignment="1">
      <alignment horizontal="right" vertical="center"/>
    </xf>
    <xf numFmtId="165" fontId="23" fillId="0" borderId="0" xfId="1" applyNumberFormat="1" applyFont="1" applyAlignment="1">
      <alignment vertical="center"/>
    </xf>
    <xf numFmtId="0" fontId="23" fillId="0" borderId="0" xfId="0" applyFont="1" applyAlignment="1">
      <alignment horizontal="center" vertical="center"/>
    </xf>
    <xf numFmtId="165" fontId="25" fillId="9" borderId="13" xfId="0" applyNumberFormat="1" applyFont="1" applyFill="1" applyBorder="1"/>
    <xf numFmtId="0" fontId="24" fillId="0" borderId="13" xfId="0" applyFont="1" applyBorder="1" applyAlignment="1">
      <alignment vertical="center"/>
    </xf>
    <xf numFmtId="0" fontId="24" fillId="0" borderId="13" xfId="0" quotePrefix="1" applyFont="1" applyBorder="1" applyAlignment="1">
      <alignment vertical="center" wrapText="1"/>
    </xf>
    <xf numFmtId="164" fontId="27" fillId="10" borderId="13" xfId="0" applyNumberFormat="1" applyFont="1" applyFill="1" applyBorder="1" applyAlignment="1">
      <alignment horizontal="right"/>
    </xf>
    <xf numFmtId="165" fontId="27" fillId="10" borderId="13" xfId="0" applyNumberFormat="1" applyFont="1" applyFill="1" applyBorder="1" applyAlignment="1">
      <alignment horizontal="right"/>
    </xf>
    <xf numFmtId="165" fontId="25" fillId="11" borderId="13" xfId="0" applyNumberFormat="1" applyFont="1" applyFill="1" applyBorder="1"/>
    <xf numFmtId="165" fontId="24" fillId="0" borderId="13" xfId="1" applyNumberFormat="1" applyFont="1" applyFill="1" applyBorder="1" applyAlignment="1">
      <alignment horizontal="right" vertical="center"/>
    </xf>
    <xf numFmtId="0" fontId="24" fillId="6" borderId="13" xfId="0" applyFont="1" applyFill="1" applyBorder="1" applyAlignment="1">
      <alignment horizontal="center" vertical="center"/>
    </xf>
    <xf numFmtId="3" fontId="24" fillId="0" borderId="13" xfId="0" applyNumberFormat="1" applyFont="1" applyBorder="1" applyAlignment="1">
      <alignment horizontal="center" vertical="center"/>
    </xf>
    <xf numFmtId="0" fontId="27" fillId="10" borderId="13" xfId="0" applyFont="1" applyFill="1" applyBorder="1" applyAlignment="1">
      <alignment horizontal="left"/>
    </xf>
    <xf numFmtId="6" fontId="23" fillId="0" borderId="13" xfId="0" applyNumberFormat="1" applyFont="1" applyBorder="1" applyAlignment="1">
      <alignment horizontal="right" vertical="center"/>
    </xf>
    <xf numFmtId="0" fontId="23" fillId="0" borderId="13" xfId="0" applyFont="1" applyBorder="1" applyAlignment="1">
      <alignment vertical="center"/>
    </xf>
    <xf numFmtId="165" fontId="23" fillId="0" borderId="13" xfId="2" applyNumberFormat="1" applyFont="1" applyBorder="1" applyAlignment="1">
      <alignment horizontal="right" vertical="center"/>
    </xf>
    <xf numFmtId="41" fontId="23" fillId="4" borderId="13" xfId="2" applyFont="1" applyFill="1" applyBorder="1" applyAlignment="1">
      <alignment vertical="center"/>
    </xf>
    <xf numFmtId="2" fontId="23" fillId="4" borderId="13" xfId="0" applyNumberFormat="1" applyFont="1" applyFill="1" applyBorder="1" applyAlignment="1">
      <alignment horizontal="center" vertical="center"/>
    </xf>
    <xf numFmtId="3" fontId="23" fillId="4" borderId="13" xfId="0" applyNumberFormat="1" applyFont="1" applyFill="1" applyBorder="1" applyAlignment="1">
      <alignment horizontal="center" vertical="center"/>
    </xf>
    <xf numFmtId="165" fontId="23" fillId="4" borderId="13" xfId="1" applyNumberFormat="1" applyFont="1" applyFill="1" applyBorder="1" applyAlignment="1">
      <alignment vertical="center"/>
    </xf>
    <xf numFmtId="43" fontId="30" fillId="4" borderId="13" xfId="0" applyNumberFormat="1" applyFont="1" applyFill="1" applyBorder="1" applyAlignment="1">
      <alignment horizontal="right" vertical="center"/>
    </xf>
    <xf numFmtId="165" fontId="25" fillId="8" borderId="13" xfId="0" applyNumberFormat="1" applyFont="1" applyFill="1" applyBorder="1" applyAlignment="1">
      <alignment horizontal="center"/>
    </xf>
    <xf numFmtId="3" fontId="25" fillId="8" borderId="13" xfId="0" applyNumberFormat="1" applyFont="1" applyFill="1" applyBorder="1" applyAlignment="1">
      <alignment horizontal="center"/>
    </xf>
    <xf numFmtId="165" fontId="31" fillId="8" borderId="13" xfId="0" applyNumberFormat="1" applyFont="1" applyFill="1" applyBorder="1" applyAlignment="1">
      <alignment horizontal="right"/>
    </xf>
    <xf numFmtId="165" fontId="27" fillId="8" borderId="13" xfId="0" applyNumberFormat="1" applyFont="1" applyFill="1" applyBorder="1"/>
    <xf numFmtId="0" fontId="23" fillId="13" borderId="13" xfId="0" applyFont="1" applyFill="1" applyBorder="1" applyAlignment="1">
      <alignment vertical="center"/>
    </xf>
    <xf numFmtId="0" fontId="24" fillId="0" borderId="13" xfId="0" applyFont="1" applyBorder="1" applyAlignment="1">
      <alignment vertical="center" wrapText="1"/>
    </xf>
    <xf numFmtId="43" fontId="23" fillId="2" borderId="13" xfId="0" applyNumberFormat="1" applyFont="1" applyFill="1" applyBorder="1" applyAlignment="1">
      <alignment horizontal="left" vertical="center"/>
    </xf>
    <xf numFmtId="0" fontId="10" fillId="0" borderId="25" xfId="0" applyFont="1" applyBorder="1" applyAlignment="1">
      <alignment horizontal="left" vertical="center" wrapText="1"/>
    </xf>
    <xf numFmtId="0" fontId="10" fillId="0" borderId="35" xfId="0" applyFont="1" applyBorder="1" applyAlignment="1">
      <alignment horizontal="left" vertical="center" wrapText="1"/>
    </xf>
    <xf numFmtId="0" fontId="10" fillId="0" borderId="19" xfId="0" applyFont="1" applyBorder="1" applyAlignment="1">
      <alignment horizontal="left" vertical="center" wrapText="1"/>
    </xf>
    <xf numFmtId="0" fontId="10" fillId="0" borderId="21" xfId="0" applyFont="1" applyBorder="1" applyAlignment="1">
      <alignment horizontal="left" vertical="center" wrapText="1"/>
    </xf>
    <xf numFmtId="0" fontId="16" fillId="6" borderId="19" xfId="0" applyFont="1" applyFill="1" applyBorder="1" applyAlignment="1">
      <alignment horizontal="left" vertical="center" wrapText="1"/>
    </xf>
    <xf numFmtId="0" fontId="16" fillId="6" borderId="21" xfId="0" applyFont="1" applyFill="1" applyBorder="1" applyAlignment="1">
      <alignment horizontal="left" vertical="center" wrapText="1"/>
    </xf>
    <xf numFmtId="0" fontId="10" fillId="0" borderId="13" xfId="0" applyFont="1" applyBorder="1" applyAlignment="1">
      <alignment horizontal="left" vertical="center"/>
    </xf>
    <xf numFmtId="0" fontId="14" fillId="4" borderId="29" xfId="0" applyFont="1" applyFill="1" applyBorder="1" applyAlignment="1">
      <alignment horizontal="left" vertical="center"/>
    </xf>
    <xf numFmtId="0" fontId="14" fillId="4" borderId="28" xfId="0" applyFont="1" applyFill="1" applyBorder="1" applyAlignment="1">
      <alignment horizontal="left" vertical="center"/>
    </xf>
    <xf numFmtId="0" fontId="14" fillId="4" borderId="30" xfId="0" applyFont="1" applyFill="1" applyBorder="1" applyAlignment="1">
      <alignment horizontal="left" vertical="center"/>
    </xf>
    <xf numFmtId="0" fontId="14" fillId="4" borderId="14" xfId="0" applyFont="1" applyFill="1" applyBorder="1" applyAlignment="1">
      <alignment horizontal="left" vertical="center"/>
    </xf>
    <xf numFmtId="0" fontId="14" fillId="4" borderId="15" xfId="0" applyFont="1" applyFill="1" applyBorder="1" applyAlignment="1">
      <alignment horizontal="left" vertical="center"/>
    </xf>
    <xf numFmtId="0" fontId="14" fillId="4" borderId="17" xfId="0" applyFont="1" applyFill="1" applyBorder="1" applyAlignment="1">
      <alignment horizontal="left" vertical="center"/>
    </xf>
    <xf numFmtId="0" fontId="14" fillId="0" borderId="19" xfId="0" applyFont="1" applyBorder="1" applyAlignment="1">
      <alignment horizontal="left" vertical="center"/>
    </xf>
    <xf numFmtId="0" fontId="14" fillId="0" borderId="20" xfId="0" applyFont="1" applyBorder="1" applyAlignment="1">
      <alignment horizontal="left" vertical="center"/>
    </xf>
    <xf numFmtId="0" fontId="14" fillId="0" borderId="21" xfId="0" applyFont="1" applyBorder="1" applyAlignment="1">
      <alignment horizontal="left" vertical="center"/>
    </xf>
    <xf numFmtId="0" fontId="10" fillId="0" borderId="13" xfId="0" applyFont="1" applyBorder="1" applyAlignment="1">
      <alignment horizontal="left" vertical="center" wrapText="1"/>
    </xf>
    <xf numFmtId="0" fontId="13" fillId="0" borderId="13" xfId="0" applyFont="1" applyBorder="1" applyAlignment="1">
      <alignment horizontal="left" vertical="center" wrapText="1"/>
    </xf>
    <xf numFmtId="0" fontId="13" fillId="0" borderId="10" xfId="0" applyFont="1" applyBorder="1" applyAlignment="1">
      <alignment horizontal="left" vertical="center"/>
    </xf>
    <xf numFmtId="0" fontId="13" fillId="0" borderId="11" xfId="0" applyFont="1" applyBorder="1" applyAlignment="1">
      <alignment horizontal="left" vertical="center"/>
    </xf>
    <xf numFmtId="0" fontId="13" fillId="0" borderId="12" xfId="0" applyFont="1" applyBorder="1" applyAlignment="1">
      <alignment horizontal="left" vertical="center"/>
    </xf>
    <xf numFmtId="0" fontId="15" fillId="0" borderId="10" xfId="0" applyFont="1" applyBorder="1" applyAlignment="1">
      <alignment horizontal="left" vertical="center"/>
    </xf>
    <xf numFmtId="0" fontId="15" fillId="0" borderId="11" xfId="0" applyFont="1" applyBorder="1" applyAlignment="1">
      <alignment horizontal="left" vertical="center"/>
    </xf>
    <xf numFmtId="0" fontId="15" fillId="0" borderId="35" xfId="0" applyFont="1" applyBorder="1" applyAlignment="1">
      <alignment horizontal="left" vertical="center"/>
    </xf>
    <xf numFmtId="0" fontId="10" fillId="0" borderId="20" xfId="0" applyFont="1" applyBorder="1" applyAlignment="1">
      <alignment horizontal="left" vertical="center" wrapText="1"/>
    </xf>
    <xf numFmtId="0" fontId="12" fillId="0" borderId="1" xfId="0" applyFont="1" applyBorder="1" applyAlignment="1">
      <alignment horizontal="left" vertical="center" wrapText="1"/>
    </xf>
    <xf numFmtId="0" fontId="12" fillId="0" borderId="0" xfId="0" applyFont="1" applyAlignment="1">
      <alignment horizontal="left" vertical="center" wrapText="1"/>
    </xf>
    <xf numFmtId="0" fontId="5" fillId="3" borderId="7" xfId="0" applyFont="1" applyFill="1" applyBorder="1" applyAlignment="1">
      <alignment vertical="center" wrapText="1"/>
    </xf>
    <xf numFmtId="0" fontId="6" fillId="0" borderId="2" xfId="0" applyFont="1" applyBorder="1" applyAlignment="1">
      <alignment vertical="center"/>
    </xf>
    <xf numFmtId="0" fontId="6" fillId="0" borderId="8" xfId="0" applyFont="1" applyBorder="1" applyAlignment="1">
      <alignment vertical="center"/>
    </xf>
    <xf numFmtId="3" fontId="7" fillId="0" borderId="0" xfId="0" applyNumberFormat="1" applyFont="1" applyAlignment="1">
      <alignment horizontal="center" vertical="center"/>
    </xf>
    <xf numFmtId="0" fontId="4" fillId="0" borderId="0" xfId="0" applyFont="1" applyAlignment="1">
      <alignment vertical="center"/>
    </xf>
    <xf numFmtId="0" fontId="6" fillId="0" borderId="3" xfId="0" applyFont="1" applyBorder="1" applyAlignment="1">
      <alignment vertical="center"/>
    </xf>
    <xf numFmtId="3" fontId="8" fillId="0" borderId="2" xfId="0" applyNumberFormat="1" applyFont="1" applyBorder="1" applyAlignment="1">
      <alignment horizontal="center" vertical="center"/>
    </xf>
    <xf numFmtId="0" fontId="6" fillId="0" borderId="4" xfId="0" applyFont="1" applyBorder="1" applyAlignment="1">
      <alignment vertical="center"/>
    </xf>
    <xf numFmtId="0" fontId="16" fillId="0" borderId="13" xfId="0" applyFont="1" applyBorder="1" applyAlignment="1">
      <alignment horizontal="left" vertical="center" wrapText="1"/>
    </xf>
    <xf numFmtId="0" fontId="11" fillId="5" borderId="19" xfId="0" applyFont="1" applyFill="1" applyBorder="1" applyAlignment="1">
      <alignment horizontal="left" vertical="center" wrapText="1"/>
    </xf>
    <xf numFmtId="0" fontId="11" fillId="5" borderId="20" xfId="0" applyFont="1" applyFill="1" applyBorder="1" applyAlignment="1">
      <alignment horizontal="left" vertical="center" wrapText="1"/>
    </xf>
    <xf numFmtId="0" fontId="10" fillId="0" borderId="37" xfId="0" applyFont="1" applyBorder="1" applyAlignment="1">
      <alignment horizontal="left" vertical="center" wrapText="1"/>
    </xf>
    <xf numFmtId="0" fontId="16" fillId="0" borderId="37" xfId="0" applyFont="1" applyBorder="1" applyAlignment="1">
      <alignment horizontal="left" vertical="center" wrapText="1"/>
    </xf>
    <xf numFmtId="0" fontId="16" fillId="0" borderId="21" xfId="0" applyFont="1" applyBorder="1" applyAlignment="1">
      <alignment horizontal="left" vertical="center" wrapText="1"/>
    </xf>
    <xf numFmtId="0" fontId="14" fillId="4" borderId="18" xfId="0" applyFont="1" applyFill="1" applyBorder="1" applyAlignment="1">
      <alignment horizontal="left" vertical="center"/>
    </xf>
    <xf numFmtId="0" fontId="11" fillId="0" borderId="22" xfId="0" applyFont="1" applyBorder="1" applyAlignment="1">
      <alignment horizontal="left" vertical="center"/>
    </xf>
    <xf numFmtId="0" fontId="11" fillId="0" borderId="23" xfId="0" applyFont="1" applyBorder="1" applyAlignment="1">
      <alignment horizontal="left" vertical="center"/>
    </xf>
    <xf numFmtId="0" fontId="11" fillId="0" borderId="24" xfId="0" applyFont="1" applyBorder="1" applyAlignment="1">
      <alignment horizontal="left" vertical="center"/>
    </xf>
    <xf numFmtId="0" fontId="10" fillId="0" borderId="10" xfId="0" applyFont="1" applyBorder="1" applyAlignment="1">
      <alignment horizontal="left" vertical="center"/>
    </xf>
    <xf numFmtId="0" fontId="10" fillId="0" borderId="12" xfId="0" applyFont="1" applyBorder="1" applyAlignment="1">
      <alignment horizontal="left" vertical="center"/>
    </xf>
    <xf numFmtId="0" fontId="10" fillId="0" borderId="10" xfId="0" applyFont="1" applyBorder="1" applyAlignment="1">
      <alignment horizontal="left" vertical="center" wrapText="1"/>
    </xf>
    <xf numFmtId="0" fontId="10" fillId="0" borderId="12" xfId="0" applyFont="1" applyBorder="1" applyAlignment="1">
      <alignment horizontal="left" vertical="center" wrapText="1"/>
    </xf>
    <xf numFmtId="37" fontId="10" fillId="0" borderId="10" xfId="0" applyNumberFormat="1" applyFont="1" applyBorder="1" applyAlignment="1">
      <alignment horizontal="left" vertical="center" wrapText="1"/>
    </xf>
    <xf numFmtId="37" fontId="10" fillId="0" borderId="12" xfId="0" applyNumberFormat="1" applyFont="1" applyBorder="1" applyAlignment="1">
      <alignment horizontal="left" vertical="center" wrapText="1"/>
    </xf>
    <xf numFmtId="0" fontId="10" fillId="6" borderId="19" xfId="0" applyFont="1" applyFill="1" applyBorder="1" applyAlignment="1">
      <alignment horizontal="left" vertical="center" wrapText="1"/>
    </xf>
    <xf numFmtId="0" fontId="10" fillId="6" borderId="21" xfId="0" applyFont="1" applyFill="1" applyBorder="1" applyAlignment="1">
      <alignment horizontal="left" vertical="center" wrapText="1"/>
    </xf>
    <xf numFmtId="0" fontId="10" fillId="6" borderId="13" xfId="0" applyFont="1" applyFill="1" applyBorder="1" applyAlignment="1">
      <alignment horizontal="left" vertical="center" wrapText="1"/>
    </xf>
    <xf numFmtId="0" fontId="16" fillId="6" borderId="13" xfId="0" applyFont="1" applyFill="1" applyBorder="1" applyAlignment="1">
      <alignment horizontal="left" vertical="center" wrapText="1"/>
    </xf>
    <xf numFmtId="0" fontId="11" fillId="5" borderId="32" xfId="0" applyFont="1" applyFill="1" applyBorder="1" applyAlignment="1">
      <alignment vertical="center"/>
    </xf>
    <xf numFmtId="0" fontId="11" fillId="5" borderId="33" xfId="0" applyFont="1" applyFill="1" applyBorder="1" applyAlignment="1">
      <alignment vertical="center"/>
    </xf>
    <xf numFmtId="0" fontId="11" fillId="5" borderId="32" xfId="0" applyFont="1" applyFill="1" applyBorder="1" applyAlignment="1">
      <alignment horizontal="left" vertical="center" wrapText="1"/>
    </xf>
    <xf numFmtId="0" fontId="11" fillId="5" borderId="33" xfId="0" applyFont="1" applyFill="1" applyBorder="1" applyAlignment="1">
      <alignment horizontal="left" vertical="center" wrapText="1"/>
    </xf>
    <xf numFmtId="0" fontId="16" fillId="0" borderId="19" xfId="0" applyFont="1" applyBorder="1" applyAlignment="1">
      <alignment horizontal="left" vertical="center" wrapText="1"/>
    </xf>
    <xf numFmtId="0" fontId="13" fillId="4" borderId="29" xfId="0" applyFont="1" applyFill="1" applyBorder="1" applyAlignment="1">
      <alignment horizontal="left" vertical="center"/>
    </xf>
    <xf numFmtId="0" fontId="13" fillId="4" borderId="28" xfId="0" applyFont="1" applyFill="1" applyBorder="1" applyAlignment="1">
      <alignment horizontal="left" vertical="center"/>
    </xf>
    <xf numFmtId="0" fontId="13" fillId="4" borderId="30" xfId="0" applyFont="1" applyFill="1" applyBorder="1" applyAlignment="1">
      <alignment horizontal="left" vertical="center"/>
    </xf>
    <xf numFmtId="0" fontId="14" fillId="0" borderId="13" xfId="0" applyFont="1" applyBorder="1" applyAlignment="1">
      <alignment horizontal="left" vertical="center" wrapText="1"/>
    </xf>
    <xf numFmtId="0" fontId="0" fillId="0" borderId="39" xfId="0" applyBorder="1" applyAlignment="1">
      <alignment horizontal="center"/>
    </xf>
    <xf numFmtId="3" fontId="24" fillId="0" borderId="0" xfId="0" applyNumberFormat="1" applyFont="1" applyAlignment="1">
      <alignment horizontal="center" vertical="center"/>
    </xf>
    <xf numFmtId="0" fontId="24" fillId="0" borderId="0" xfId="0" applyFont="1" applyAlignment="1">
      <alignment vertical="center"/>
    </xf>
    <xf numFmtId="0" fontId="24" fillId="0" borderId="3" xfId="0" applyFont="1" applyBorder="1" applyAlignment="1">
      <alignment vertical="center"/>
    </xf>
    <xf numFmtId="0" fontId="23" fillId="0" borderId="0" xfId="0" applyFont="1" applyAlignment="1">
      <alignment vertical="center"/>
    </xf>
    <xf numFmtId="0" fontId="26" fillId="0" borderId="0" xfId="0" applyFont="1" applyAlignment="1">
      <alignment vertical="center" wrapText="1"/>
    </xf>
    <xf numFmtId="0" fontId="23" fillId="0" borderId="13" xfId="0" applyFont="1" applyBorder="1" applyAlignment="1">
      <alignment horizontal="left" vertical="center"/>
    </xf>
    <xf numFmtId="0" fontId="23" fillId="6" borderId="13" xfId="0" applyFont="1" applyFill="1" applyBorder="1" applyAlignment="1">
      <alignment horizontal="left" vertical="center" wrapText="1"/>
    </xf>
    <xf numFmtId="0" fontId="23" fillId="0" borderId="13" xfId="0" applyFont="1" applyBorder="1" applyAlignment="1">
      <alignment horizontal="left" vertical="center" wrapText="1"/>
    </xf>
    <xf numFmtId="49" fontId="25" fillId="6" borderId="13" xfId="0" applyNumberFormat="1" applyFont="1" applyFill="1" applyBorder="1" applyAlignment="1">
      <alignment horizontal="left" vertical="center" wrapText="1"/>
    </xf>
    <xf numFmtId="0" fontId="22" fillId="8" borderId="13" xfId="0" applyFont="1" applyFill="1" applyBorder="1" applyAlignment="1">
      <alignment horizontal="left"/>
    </xf>
    <xf numFmtId="0" fontId="22" fillId="9" borderId="13" xfId="0" applyFont="1" applyFill="1" applyBorder="1" applyAlignment="1">
      <alignment horizontal="left"/>
    </xf>
    <xf numFmtId="0" fontId="28" fillId="0" borderId="13" xfId="0" applyFont="1" applyBorder="1" applyAlignment="1">
      <alignment horizontal="left" vertical="center"/>
    </xf>
    <xf numFmtId="0" fontId="24" fillId="6" borderId="13" xfId="0" applyFont="1" applyFill="1" applyBorder="1" applyAlignment="1">
      <alignment horizontal="left" vertical="center" wrapText="1"/>
    </xf>
    <xf numFmtId="0" fontId="24" fillId="0" borderId="13" xfId="0" applyFont="1" applyBorder="1" applyAlignment="1">
      <alignment horizontal="left" vertical="center" wrapText="1"/>
    </xf>
    <xf numFmtId="0" fontId="27" fillId="10" borderId="13" xfId="0" applyFont="1" applyFill="1" applyBorder="1" applyAlignment="1">
      <alignment horizontal="left"/>
    </xf>
    <xf numFmtId="0" fontId="29" fillId="11" borderId="13" xfId="0" applyFont="1" applyFill="1" applyBorder="1" applyAlignment="1">
      <alignment horizontal="left"/>
    </xf>
    <xf numFmtId="0" fontId="27" fillId="8" borderId="13" xfId="0" applyFont="1" applyFill="1" applyBorder="1" applyAlignment="1">
      <alignment horizontal="left"/>
    </xf>
    <xf numFmtId="0" fontId="30" fillId="4" borderId="13" xfId="0" applyFont="1" applyFill="1" applyBorder="1" applyAlignment="1">
      <alignment vertical="center" wrapText="1"/>
    </xf>
    <xf numFmtId="37" fontId="23" fillId="0" borderId="13" xfId="0" applyNumberFormat="1" applyFont="1" applyBorder="1" applyAlignment="1">
      <alignment horizontal="left" vertical="center" wrapText="1"/>
    </xf>
    <xf numFmtId="0" fontId="22" fillId="0" borderId="13" xfId="0" applyFont="1" applyFill="1" applyBorder="1" applyAlignment="1">
      <alignment vertical="center" wrapText="1"/>
    </xf>
    <xf numFmtId="0" fontId="24" fillId="0" borderId="13" xfId="0" applyFont="1" applyFill="1" applyBorder="1" applyAlignment="1">
      <alignment vertical="center"/>
    </xf>
  </cellXfs>
  <cellStyles count="3">
    <cellStyle name="Comma [0]" xfId="2" builtinId="6"/>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I78"/>
  <sheetViews>
    <sheetView zoomScale="130" zoomScaleNormal="130" workbookViewId="0">
      <selection activeCell="A3" sqref="A3:G3"/>
    </sheetView>
  </sheetViews>
  <sheetFormatPr defaultColWidth="12.453125" defaultRowHeight="13" x14ac:dyDescent="0.35"/>
  <cols>
    <col min="1" max="1" width="12.453125" style="6"/>
    <col min="2" max="2" width="65" style="6" customWidth="1"/>
    <col min="3" max="3" width="11.08984375" style="9" customWidth="1"/>
    <col min="4" max="4" width="10.453125" style="9" customWidth="1"/>
    <col min="5" max="5" width="17.90625" style="10" bestFit="1" customWidth="1"/>
    <col min="6" max="6" width="19" style="8" bestFit="1" customWidth="1"/>
    <col min="7" max="7" width="104.453125" style="6" customWidth="1"/>
    <col min="8" max="8" width="74.90625" style="6" customWidth="1"/>
    <col min="9" max="16384" width="12.453125" style="6"/>
  </cols>
  <sheetData>
    <row r="1" spans="1:8" x14ac:dyDescent="0.35">
      <c r="A1" s="1" t="s">
        <v>0</v>
      </c>
      <c r="B1" s="12" t="s">
        <v>1</v>
      </c>
      <c r="C1" s="3"/>
      <c r="D1" s="80"/>
      <c r="E1" s="81"/>
      <c r="F1" s="82"/>
      <c r="G1" s="2"/>
    </row>
    <row r="2" spans="1:8" x14ac:dyDescent="0.35">
      <c r="A2" s="1" t="s">
        <v>2</v>
      </c>
      <c r="B2" s="2"/>
      <c r="C2" s="3"/>
      <c r="D2" s="80"/>
      <c r="E2" s="81"/>
      <c r="F2" s="82"/>
      <c r="G2" s="2"/>
    </row>
    <row r="3" spans="1:8" ht="22.5" customHeight="1" x14ac:dyDescent="0.35">
      <c r="A3" s="174" t="s">
        <v>3</v>
      </c>
      <c r="B3" s="175"/>
      <c r="C3" s="175"/>
      <c r="D3" s="175"/>
      <c r="E3" s="175"/>
      <c r="F3" s="175"/>
      <c r="G3" s="175"/>
    </row>
    <row r="4" spans="1:8" ht="13.5" thickBot="1" x14ac:dyDescent="0.4">
      <c r="A4" s="4"/>
      <c r="B4" s="5"/>
      <c r="C4" s="83"/>
      <c r="D4" s="84"/>
      <c r="E4" s="85"/>
      <c r="F4" s="86"/>
      <c r="G4" s="2"/>
    </row>
    <row r="5" spans="1:8" ht="27" customHeight="1" x14ac:dyDescent="0.35">
      <c r="A5" s="176" t="s">
        <v>4</v>
      </c>
      <c r="B5" s="177"/>
      <c r="C5" s="178"/>
      <c r="D5" s="179" t="s">
        <v>5</v>
      </c>
      <c r="E5" s="180"/>
      <c r="F5" s="181"/>
      <c r="G5" s="2"/>
    </row>
    <row r="6" spans="1:8" x14ac:dyDescent="0.35">
      <c r="A6" s="180"/>
      <c r="B6" s="180"/>
      <c r="C6" s="180"/>
      <c r="D6" s="182" t="s">
        <v>6</v>
      </c>
      <c r="E6" s="177"/>
      <c r="F6" s="183"/>
      <c r="G6" s="2"/>
    </row>
    <row r="7" spans="1:8" ht="13.5" x14ac:dyDescent="0.35">
      <c r="A7" s="16" t="s">
        <v>7</v>
      </c>
      <c r="B7" s="17" t="s">
        <v>8</v>
      </c>
      <c r="C7" s="18" t="s">
        <v>9</v>
      </c>
      <c r="D7" s="19" t="s">
        <v>10</v>
      </c>
      <c r="E7" s="20" t="s">
        <v>11</v>
      </c>
      <c r="F7" s="21" t="s">
        <v>12</v>
      </c>
      <c r="G7" s="22" t="s">
        <v>13</v>
      </c>
      <c r="H7" s="13" t="s">
        <v>14</v>
      </c>
    </row>
    <row r="8" spans="1:8" x14ac:dyDescent="0.35">
      <c r="A8" s="167" t="s">
        <v>15</v>
      </c>
      <c r="B8" s="168"/>
      <c r="C8" s="168"/>
      <c r="D8" s="168"/>
      <c r="E8" s="168"/>
      <c r="F8" s="169"/>
      <c r="G8" s="23"/>
    </row>
    <row r="9" spans="1:8" ht="13.5" x14ac:dyDescent="0.35">
      <c r="A9" s="170" t="s">
        <v>16</v>
      </c>
      <c r="B9" s="171"/>
      <c r="C9" s="172"/>
      <c r="D9" s="172"/>
      <c r="E9" s="172"/>
      <c r="F9" s="172"/>
      <c r="G9" s="24"/>
    </row>
    <row r="10" spans="1:8" x14ac:dyDescent="0.35">
      <c r="A10" s="151" t="s">
        <v>17</v>
      </c>
      <c r="B10" s="173"/>
      <c r="C10" s="11" t="s">
        <v>18</v>
      </c>
      <c r="D10" s="25">
        <v>8</v>
      </c>
      <c r="E10" s="26">
        <v>110</v>
      </c>
      <c r="F10" s="27">
        <f>ROUND(D10*E10,0)</f>
        <v>880</v>
      </c>
      <c r="G10" s="65" t="s">
        <v>19</v>
      </c>
      <c r="H10" s="8"/>
    </row>
    <row r="11" spans="1:8" x14ac:dyDescent="0.35">
      <c r="A11" s="151" t="s">
        <v>20</v>
      </c>
      <c r="B11" s="173"/>
      <c r="C11" s="11" t="s">
        <v>18</v>
      </c>
      <c r="D11" s="25">
        <v>8</v>
      </c>
      <c r="E11" s="26">
        <v>90</v>
      </c>
      <c r="F11" s="27">
        <f t="shared" ref="F11" si="0">ROUND(D11*E11,0)</f>
        <v>720</v>
      </c>
      <c r="G11" s="65" t="s">
        <v>19</v>
      </c>
      <c r="H11" s="8"/>
    </row>
    <row r="12" spans="1:8" x14ac:dyDescent="0.35">
      <c r="A12" s="149" t="s">
        <v>21</v>
      </c>
      <c r="B12" s="150"/>
      <c r="C12" s="11" t="s">
        <v>18</v>
      </c>
      <c r="D12" s="25">
        <v>8</v>
      </c>
      <c r="E12" s="29">
        <v>90</v>
      </c>
      <c r="F12" s="27">
        <f>ROUND(D12*E12,0)</f>
        <v>720</v>
      </c>
      <c r="G12" s="65" t="s">
        <v>19</v>
      </c>
      <c r="H12" s="8"/>
    </row>
    <row r="13" spans="1:8" x14ac:dyDescent="0.35">
      <c r="A13" s="149" t="s">
        <v>22</v>
      </c>
      <c r="B13" s="150"/>
      <c r="C13" s="11" t="s">
        <v>18</v>
      </c>
      <c r="D13" s="25">
        <v>8</v>
      </c>
      <c r="E13" s="29">
        <v>70</v>
      </c>
      <c r="F13" s="27">
        <f t="shared" ref="F13:F15" si="1">ROUND(D13*E13,0)</f>
        <v>560</v>
      </c>
      <c r="G13" s="75" t="s">
        <v>19</v>
      </c>
      <c r="H13" s="8"/>
    </row>
    <row r="14" spans="1:8" x14ac:dyDescent="0.35">
      <c r="A14" s="151" t="s">
        <v>23</v>
      </c>
      <c r="B14" s="152"/>
      <c r="C14" s="11" t="s">
        <v>18</v>
      </c>
      <c r="D14" s="25">
        <v>8</v>
      </c>
      <c r="E14" s="29">
        <v>35</v>
      </c>
      <c r="F14" s="27">
        <f t="shared" si="1"/>
        <v>280</v>
      </c>
      <c r="G14" s="75" t="s">
        <v>19</v>
      </c>
      <c r="H14" s="8"/>
    </row>
    <row r="15" spans="1:8" x14ac:dyDescent="0.35">
      <c r="A15" s="151" t="s">
        <v>24</v>
      </c>
      <c r="B15" s="152"/>
      <c r="C15" s="11" t="s">
        <v>18</v>
      </c>
      <c r="D15" s="25">
        <v>8</v>
      </c>
      <c r="E15" s="26">
        <v>400</v>
      </c>
      <c r="F15" s="27">
        <f t="shared" si="1"/>
        <v>3200</v>
      </c>
      <c r="G15" s="65" t="s">
        <v>19</v>
      </c>
      <c r="H15" s="8"/>
    </row>
    <row r="16" spans="1:8" ht="13.5" thickBot="1" x14ac:dyDescent="0.4">
      <c r="A16" s="151" t="s">
        <v>25</v>
      </c>
      <c r="B16" s="152"/>
      <c r="C16" s="11" t="s">
        <v>18</v>
      </c>
      <c r="D16" s="25">
        <v>8</v>
      </c>
      <c r="E16" s="26">
        <v>150</v>
      </c>
      <c r="F16" s="27">
        <f t="shared" ref="F16" si="2">ROUND(D16*E16,0)</f>
        <v>1200</v>
      </c>
      <c r="G16" s="65" t="s">
        <v>19</v>
      </c>
      <c r="H16" s="8"/>
    </row>
    <row r="17" spans="1:8" ht="13.5" thickBot="1" x14ac:dyDescent="0.4">
      <c r="A17" s="159" t="s">
        <v>26</v>
      </c>
      <c r="B17" s="160"/>
      <c r="C17" s="160"/>
      <c r="D17" s="160"/>
      <c r="E17" s="161"/>
      <c r="F17" s="30">
        <f>SUM(F10:F16)</f>
        <v>7560</v>
      </c>
      <c r="G17" s="31"/>
      <c r="H17" s="8"/>
    </row>
    <row r="18" spans="1:8" x14ac:dyDescent="0.35">
      <c r="A18" s="162" t="s">
        <v>27</v>
      </c>
      <c r="B18" s="163"/>
      <c r="C18" s="163"/>
      <c r="D18" s="163"/>
      <c r="E18" s="163"/>
      <c r="F18" s="164"/>
      <c r="G18" s="28"/>
      <c r="H18" s="8"/>
    </row>
    <row r="19" spans="1:8" x14ac:dyDescent="0.35">
      <c r="A19" s="165" t="s">
        <v>28</v>
      </c>
      <c r="B19" s="165"/>
      <c r="C19" s="11" t="s">
        <v>29</v>
      </c>
      <c r="D19" s="25">
        <v>8</v>
      </c>
      <c r="E19" s="26">
        <v>200</v>
      </c>
      <c r="F19" s="32">
        <f>D19*E19</f>
        <v>1600</v>
      </c>
      <c r="G19" s="28"/>
      <c r="H19" s="8"/>
    </row>
    <row r="20" spans="1:8" ht="13.5" thickBot="1" x14ac:dyDescent="0.4">
      <c r="A20" s="156" t="s">
        <v>30</v>
      </c>
      <c r="B20" s="157"/>
      <c r="C20" s="157"/>
      <c r="D20" s="157"/>
      <c r="E20" s="158"/>
      <c r="F20" s="33">
        <f>SUM(F19:F19)</f>
        <v>1600</v>
      </c>
      <c r="G20" s="34"/>
      <c r="H20" s="8"/>
    </row>
    <row r="21" spans="1:8" s="67" customFormat="1" x14ac:dyDescent="0.35">
      <c r="A21" s="166" t="s">
        <v>31</v>
      </c>
      <c r="B21" s="166"/>
      <c r="C21" s="166"/>
      <c r="D21" s="166"/>
      <c r="E21" s="166"/>
      <c r="F21" s="166"/>
      <c r="G21" s="65"/>
      <c r="H21" s="66"/>
    </row>
    <row r="22" spans="1:8" x14ac:dyDescent="0.35">
      <c r="A22" s="155" t="s">
        <v>32</v>
      </c>
      <c r="B22" s="155"/>
      <c r="C22" s="11" t="s">
        <v>18</v>
      </c>
      <c r="D22" s="25">
        <v>8</v>
      </c>
      <c r="E22" s="64">
        <v>100</v>
      </c>
      <c r="F22" s="32">
        <f>ROUND(D22*E22,0)</f>
        <v>800</v>
      </c>
      <c r="G22" s="28"/>
      <c r="H22" s="14"/>
    </row>
    <row r="23" spans="1:8" x14ac:dyDescent="0.35">
      <c r="A23" s="153" t="s">
        <v>33</v>
      </c>
      <c r="B23" s="154"/>
      <c r="C23" s="70" t="s">
        <v>34</v>
      </c>
      <c r="D23" s="71">
        <v>11</v>
      </c>
      <c r="E23" s="72">
        <v>20</v>
      </c>
      <c r="F23" s="73">
        <f t="shared" ref="F23:F24" si="3">ROUND(D23*E23,0)</f>
        <v>220</v>
      </c>
      <c r="G23" s="34" t="s">
        <v>35</v>
      </c>
      <c r="H23" s="8"/>
    </row>
    <row r="24" spans="1:8" x14ac:dyDescent="0.35">
      <c r="A24" s="208" t="s">
        <v>36</v>
      </c>
      <c r="B24" s="189"/>
      <c r="C24" s="70" t="s">
        <v>37</v>
      </c>
      <c r="D24" s="71">
        <v>19</v>
      </c>
      <c r="E24" s="72">
        <v>19</v>
      </c>
      <c r="F24" s="73">
        <f t="shared" si="3"/>
        <v>361</v>
      </c>
      <c r="G24" s="34" t="s">
        <v>38</v>
      </c>
      <c r="H24" s="8"/>
    </row>
    <row r="25" spans="1:8" x14ac:dyDescent="0.35">
      <c r="A25" s="155" t="s">
        <v>39</v>
      </c>
      <c r="B25" s="155"/>
      <c r="C25" s="11" t="s">
        <v>40</v>
      </c>
      <c r="D25" s="25">
        <v>2</v>
      </c>
      <c r="E25" s="64">
        <v>250</v>
      </c>
      <c r="F25" s="32">
        <f>ROUND(D25*E25,0)</f>
        <v>500</v>
      </c>
      <c r="G25" s="28" t="s">
        <v>41</v>
      </c>
      <c r="H25" s="14"/>
    </row>
    <row r="26" spans="1:8" s="67" customFormat="1" ht="13.5" thickBot="1" x14ac:dyDescent="0.4">
      <c r="A26" s="209" t="s">
        <v>42</v>
      </c>
      <c r="B26" s="210"/>
      <c r="C26" s="210"/>
      <c r="D26" s="210"/>
      <c r="E26" s="211"/>
      <c r="F26" s="74">
        <f>SUM(F22:F25)</f>
        <v>1881</v>
      </c>
      <c r="G26" s="68"/>
      <c r="H26" s="69"/>
    </row>
    <row r="27" spans="1:8" x14ac:dyDescent="0.35">
      <c r="A27" s="212" t="s">
        <v>43</v>
      </c>
      <c r="B27" s="212"/>
      <c r="C27" s="212"/>
      <c r="D27" s="212"/>
      <c r="E27" s="212"/>
      <c r="F27" s="212"/>
      <c r="G27" s="34"/>
      <c r="H27" s="8"/>
    </row>
    <row r="28" spans="1:8" ht="13.5" customHeight="1" x14ac:dyDescent="0.35">
      <c r="A28" s="185" t="s">
        <v>44</v>
      </c>
      <c r="B28" s="186"/>
      <c r="C28" s="186"/>
      <c r="D28" s="186"/>
      <c r="E28" s="186"/>
      <c r="F28" s="77">
        <f>SUM(F29:F30)</f>
        <v>115</v>
      </c>
      <c r="G28" s="34"/>
      <c r="H28" s="8"/>
    </row>
    <row r="29" spans="1:8" x14ac:dyDescent="0.35">
      <c r="A29" s="165" t="s">
        <v>45</v>
      </c>
      <c r="B29" s="165"/>
      <c r="C29" s="35" t="s">
        <v>46</v>
      </c>
      <c r="D29" s="36">
        <v>55</v>
      </c>
      <c r="E29" s="37">
        <v>1</v>
      </c>
      <c r="F29" s="38">
        <f t="shared" ref="F29:F30" si="4">ROUND(D29*E29,0)</f>
        <v>55</v>
      </c>
      <c r="G29" s="34"/>
      <c r="H29" s="8"/>
    </row>
    <row r="30" spans="1:8" ht="16.5" customHeight="1" x14ac:dyDescent="0.35">
      <c r="A30" s="165" t="s">
        <v>47</v>
      </c>
      <c r="B30" s="165"/>
      <c r="C30" s="35" t="s">
        <v>48</v>
      </c>
      <c r="D30" s="36">
        <v>1</v>
      </c>
      <c r="E30" s="37">
        <v>60</v>
      </c>
      <c r="F30" s="38">
        <f t="shared" si="4"/>
        <v>60</v>
      </c>
      <c r="G30" s="34"/>
      <c r="H30" s="8"/>
    </row>
    <row r="31" spans="1:8" ht="13.5" customHeight="1" x14ac:dyDescent="0.35">
      <c r="A31" s="185" t="s">
        <v>49</v>
      </c>
      <c r="B31" s="186"/>
      <c r="C31" s="186"/>
      <c r="D31" s="186"/>
      <c r="E31" s="186"/>
      <c r="F31" s="77">
        <f>SUM(F32:F40)</f>
        <v>695</v>
      </c>
      <c r="G31" s="34" t="s">
        <v>50</v>
      </c>
      <c r="H31" s="8"/>
    </row>
    <row r="32" spans="1:8" x14ac:dyDescent="0.35">
      <c r="A32" s="187" t="s">
        <v>51</v>
      </c>
      <c r="B32" s="188"/>
      <c r="C32" s="39" t="s">
        <v>29</v>
      </c>
      <c r="D32" s="40">
        <v>1</v>
      </c>
      <c r="E32" s="41">
        <v>85</v>
      </c>
      <c r="F32" s="42">
        <f t="shared" ref="F32:F51" si="5">ROUND(D32*E32,0)</f>
        <v>85</v>
      </c>
      <c r="G32" s="34"/>
      <c r="H32" s="8"/>
    </row>
    <row r="33" spans="1:8" x14ac:dyDescent="0.35">
      <c r="A33" s="151" t="s">
        <v>52</v>
      </c>
      <c r="B33" s="189"/>
      <c r="C33" s="39" t="s">
        <v>37</v>
      </c>
      <c r="D33" s="40">
        <v>25</v>
      </c>
      <c r="E33" s="41">
        <v>4</v>
      </c>
      <c r="F33" s="42">
        <f t="shared" si="5"/>
        <v>100</v>
      </c>
      <c r="G33" s="34"/>
      <c r="H33" s="8"/>
    </row>
    <row r="34" spans="1:8" x14ac:dyDescent="0.35">
      <c r="A34" s="165" t="s">
        <v>53</v>
      </c>
      <c r="B34" s="184"/>
      <c r="C34" s="39" t="s">
        <v>54</v>
      </c>
      <c r="D34" s="40">
        <v>5</v>
      </c>
      <c r="E34" s="41">
        <v>20</v>
      </c>
      <c r="F34" s="42">
        <f t="shared" ref="F34:F35" si="6">ROUND(D34*E34,0)</f>
        <v>100</v>
      </c>
      <c r="G34" s="34"/>
      <c r="H34" s="8"/>
    </row>
    <row r="35" spans="1:8" x14ac:dyDescent="0.35">
      <c r="A35" s="165" t="s">
        <v>55</v>
      </c>
      <c r="B35" s="184"/>
      <c r="C35" s="60" t="s">
        <v>56</v>
      </c>
      <c r="D35" s="61">
        <v>3</v>
      </c>
      <c r="E35" s="62">
        <v>20</v>
      </c>
      <c r="F35" s="63">
        <f t="shared" si="6"/>
        <v>60</v>
      </c>
      <c r="G35" s="34"/>
      <c r="H35" s="8"/>
    </row>
    <row r="36" spans="1:8" x14ac:dyDescent="0.35">
      <c r="A36" s="165" t="s">
        <v>57</v>
      </c>
      <c r="B36" s="184"/>
      <c r="C36" s="35" t="s">
        <v>54</v>
      </c>
      <c r="D36" s="25">
        <v>5</v>
      </c>
      <c r="E36" s="64">
        <v>19</v>
      </c>
      <c r="F36" s="38">
        <f>ROUND(D36*E36,0)</f>
        <v>95</v>
      </c>
      <c r="G36" s="34"/>
      <c r="H36" s="8"/>
    </row>
    <row r="37" spans="1:8" x14ac:dyDescent="0.35">
      <c r="A37" s="165" t="s">
        <v>58</v>
      </c>
      <c r="B37" s="184"/>
      <c r="C37" s="39" t="s">
        <v>54</v>
      </c>
      <c r="D37" s="40">
        <v>15</v>
      </c>
      <c r="E37" s="41">
        <v>7</v>
      </c>
      <c r="F37" s="42">
        <f>ROUND(D37*E37,0)</f>
        <v>105</v>
      </c>
      <c r="G37" s="34"/>
      <c r="H37" s="8"/>
    </row>
    <row r="38" spans="1:8" x14ac:dyDescent="0.35">
      <c r="A38" s="165" t="s">
        <v>59</v>
      </c>
      <c r="B38" s="184"/>
      <c r="C38" s="39" t="s">
        <v>29</v>
      </c>
      <c r="D38" s="40">
        <v>1</v>
      </c>
      <c r="E38" s="44">
        <v>35</v>
      </c>
      <c r="F38" s="42">
        <f t="shared" ref="F38" si="7">ROUND(D38*E38,0)</f>
        <v>35</v>
      </c>
      <c r="G38" s="34"/>
      <c r="H38" s="8"/>
    </row>
    <row r="39" spans="1:8" x14ac:dyDescent="0.35">
      <c r="A39" s="151" t="s">
        <v>60</v>
      </c>
      <c r="B39" s="173"/>
      <c r="C39" s="35" t="s">
        <v>61</v>
      </c>
      <c r="D39" s="25">
        <v>1</v>
      </c>
      <c r="E39" s="64">
        <v>100</v>
      </c>
      <c r="F39" s="38">
        <f>ROUND(D39*E39,0)</f>
        <v>100</v>
      </c>
      <c r="G39" s="34"/>
      <c r="H39" s="8"/>
    </row>
    <row r="40" spans="1:8" x14ac:dyDescent="0.35">
      <c r="A40" s="151" t="s">
        <v>62</v>
      </c>
      <c r="B40" s="173"/>
      <c r="C40" s="35" t="s">
        <v>37</v>
      </c>
      <c r="D40" s="25">
        <v>1</v>
      </c>
      <c r="E40" s="64">
        <v>15</v>
      </c>
      <c r="F40" s="38">
        <f>ROUND(D40*E40,0)</f>
        <v>15</v>
      </c>
      <c r="G40" s="34"/>
      <c r="H40" s="8"/>
    </row>
    <row r="41" spans="1:8" ht="13.5" customHeight="1" x14ac:dyDescent="0.35">
      <c r="A41" s="185" t="s">
        <v>63</v>
      </c>
      <c r="B41" s="186"/>
      <c r="C41" s="186"/>
      <c r="D41" s="186"/>
      <c r="E41" s="186"/>
      <c r="F41" s="77">
        <f>SUM(F42:F51)</f>
        <v>1095</v>
      </c>
      <c r="G41" s="34" t="s">
        <v>50</v>
      </c>
      <c r="H41" s="8"/>
    </row>
    <row r="42" spans="1:8" x14ac:dyDescent="0.35">
      <c r="A42" s="187" t="s">
        <v>64</v>
      </c>
      <c r="B42" s="188"/>
      <c r="C42" s="39" t="s">
        <v>29</v>
      </c>
      <c r="D42" s="40">
        <v>1</v>
      </c>
      <c r="E42" s="41">
        <v>85</v>
      </c>
      <c r="F42" s="42">
        <f t="shared" ref="F42" si="8">ROUND(D42*E42,0)</f>
        <v>85</v>
      </c>
      <c r="G42" s="34" t="s">
        <v>65</v>
      </c>
      <c r="H42" s="8"/>
    </row>
    <row r="43" spans="1:8" x14ac:dyDescent="0.35">
      <c r="A43" s="151" t="s">
        <v>66</v>
      </c>
      <c r="B43" s="152"/>
      <c r="C43" s="39" t="s">
        <v>37</v>
      </c>
      <c r="D43" s="40">
        <v>25</v>
      </c>
      <c r="E43" s="41">
        <v>4</v>
      </c>
      <c r="F43" s="42">
        <f>E43*D43</f>
        <v>100</v>
      </c>
      <c r="G43" s="34"/>
      <c r="H43" s="8"/>
    </row>
    <row r="44" spans="1:8" x14ac:dyDescent="0.35">
      <c r="A44" s="165" t="s">
        <v>67</v>
      </c>
      <c r="B44" s="184"/>
      <c r="C44" s="39" t="s">
        <v>54</v>
      </c>
      <c r="D44" s="40">
        <v>5</v>
      </c>
      <c r="E44" s="41">
        <v>20</v>
      </c>
      <c r="F44" s="42">
        <f t="shared" si="5"/>
        <v>100</v>
      </c>
      <c r="G44" s="34"/>
      <c r="H44" s="8"/>
    </row>
    <row r="45" spans="1:8" x14ac:dyDescent="0.35">
      <c r="A45" s="165" t="s">
        <v>68</v>
      </c>
      <c r="B45" s="184"/>
      <c r="C45" s="39" t="s">
        <v>56</v>
      </c>
      <c r="D45" s="43">
        <v>3</v>
      </c>
      <c r="E45" s="41">
        <v>20</v>
      </c>
      <c r="F45" s="42">
        <f t="shared" si="5"/>
        <v>60</v>
      </c>
      <c r="G45" s="34"/>
      <c r="H45" s="8"/>
    </row>
    <row r="46" spans="1:8" x14ac:dyDescent="0.35">
      <c r="A46" s="165" t="s">
        <v>69</v>
      </c>
      <c r="B46" s="184"/>
      <c r="C46" s="39" t="s">
        <v>54</v>
      </c>
      <c r="D46" s="43">
        <v>5</v>
      </c>
      <c r="E46" s="41">
        <v>19</v>
      </c>
      <c r="F46" s="42">
        <f>ROUND(D46*E46,0)</f>
        <v>95</v>
      </c>
      <c r="G46" s="34"/>
      <c r="H46" s="8"/>
    </row>
    <row r="47" spans="1:8" x14ac:dyDescent="0.35">
      <c r="A47" s="165" t="s">
        <v>70</v>
      </c>
      <c r="B47" s="184"/>
      <c r="C47" s="39" t="s">
        <v>54</v>
      </c>
      <c r="D47" s="40">
        <v>15</v>
      </c>
      <c r="E47" s="41">
        <v>7</v>
      </c>
      <c r="F47" s="42">
        <f>ROUND(D47*E47,0)</f>
        <v>105</v>
      </c>
      <c r="G47" s="34"/>
      <c r="H47" s="8"/>
    </row>
    <row r="48" spans="1:8" x14ac:dyDescent="0.35">
      <c r="A48" s="165" t="s">
        <v>71</v>
      </c>
      <c r="B48" s="184"/>
      <c r="C48" s="39" t="s">
        <v>29</v>
      </c>
      <c r="D48" s="40">
        <v>1</v>
      </c>
      <c r="E48" s="44">
        <v>35</v>
      </c>
      <c r="F48" s="42">
        <f t="shared" si="5"/>
        <v>35</v>
      </c>
      <c r="G48" s="34"/>
      <c r="H48" s="8"/>
    </row>
    <row r="49" spans="1:8" x14ac:dyDescent="0.35">
      <c r="A49" s="165" t="s">
        <v>72</v>
      </c>
      <c r="B49" s="184"/>
      <c r="C49" s="39" t="s">
        <v>61</v>
      </c>
      <c r="D49" s="40">
        <v>1</v>
      </c>
      <c r="E49" s="44">
        <v>100</v>
      </c>
      <c r="F49" s="42">
        <f t="shared" si="5"/>
        <v>100</v>
      </c>
      <c r="G49" s="34"/>
      <c r="H49" s="8"/>
    </row>
    <row r="50" spans="1:8" x14ac:dyDescent="0.35">
      <c r="A50" s="165" t="s">
        <v>73</v>
      </c>
      <c r="B50" s="184"/>
      <c r="C50" s="39" t="s">
        <v>74</v>
      </c>
      <c r="D50" s="40">
        <v>1</v>
      </c>
      <c r="E50" s="44">
        <v>15</v>
      </c>
      <c r="F50" s="42">
        <f>ROUND(D50*E50,0)</f>
        <v>15</v>
      </c>
      <c r="G50" s="34"/>
      <c r="H50" s="8"/>
    </row>
    <row r="51" spans="1:8" x14ac:dyDescent="0.35">
      <c r="A51" s="165" t="s">
        <v>75</v>
      </c>
      <c r="B51" s="184"/>
      <c r="C51" s="39" t="s">
        <v>29</v>
      </c>
      <c r="D51" s="40">
        <v>2</v>
      </c>
      <c r="E51" s="44">
        <v>200</v>
      </c>
      <c r="F51" s="42">
        <f t="shared" si="5"/>
        <v>400</v>
      </c>
      <c r="G51" s="34"/>
      <c r="H51" s="8"/>
    </row>
    <row r="52" spans="1:8" ht="13.5" customHeight="1" x14ac:dyDescent="0.35">
      <c r="A52" s="206" t="s">
        <v>76</v>
      </c>
      <c r="B52" s="207"/>
      <c r="C52" s="207"/>
      <c r="D52" s="207"/>
      <c r="E52" s="207"/>
      <c r="F52" s="78">
        <f>SUM(F53:F56)</f>
        <v>420</v>
      </c>
      <c r="G52" s="34"/>
      <c r="H52" s="8"/>
    </row>
    <row r="53" spans="1:8" x14ac:dyDescent="0.35">
      <c r="A53" s="200" t="s">
        <v>77</v>
      </c>
      <c r="B53" s="201"/>
      <c r="C53" s="39" t="s">
        <v>78</v>
      </c>
      <c r="D53" s="43">
        <v>3</v>
      </c>
      <c r="E53" s="41">
        <v>25</v>
      </c>
      <c r="F53" s="42">
        <f t="shared" ref="F53:F55" si="9">ROUND(D53*E53,0)</f>
        <v>75</v>
      </c>
      <c r="G53" s="34"/>
      <c r="H53" s="8"/>
    </row>
    <row r="54" spans="1:8" x14ac:dyDescent="0.35">
      <c r="A54" s="151" t="s">
        <v>79</v>
      </c>
      <c r="B54" s="152"/>
      <c r="C54" s="39" t="s">
        <v>54</v>
      </c>
      <c r="D54" s="43">
        <v>5</v>
      </c>
      <c r="E54" s="41">
        <v>19</v>
      </c>
      <c r="F54" s="42">
        <f t="shared" si="9"/>
        <v>95</v>
      </c>
      <c r="G54" s="34"/>
      <c r="H54" s="8"/>
    </row>
    <row r="55" spans="1:8" x14ac:dyDescent="0.35">
      <c r="A55" s="200" t="s">
        <v>80</v>
      </c>
      <c r="B55" s="201"/>
      <c r="C55" s="39" t="s">
        <v>61</v>
      </c>
      <c r="D55" s="40">
        <v>1</v>
      </c>
      <c r="E55" s="44">
        <v>50</v>
      </c>
      <c r="F55" s="42">
        <f t="shared" si="9"/>
        <v>50</v>
      </c>
      <c r="G55" s="34"/>
      <c r="H55" s="8"/>
    </row>
    <row r="56" spans="1:8" x14ac:dyDescent="0.35">
      <c r="A56" s="200" t="s">
        <v>81</v>
      </c>
      <c r="B56" s="201"/>
      <c r="C56" s="39" t="s">
        <v>54</v>
      </c>
      <c r="D56" s="40">
        <v>5</v>
      </c>
      <c r="E56" s="44">
        <v>40</v>
      </c>
      <c r="F56" s="42">
        <f t="shared" ref="F56" si="10">ROUND(D56*E56,0)</f>
        <v>200</v>
      </c>
      <c r="G56" s="34"/>
      <c r="H56" s="8"/>
    </row>
    <row r="57" spans="1:8" ht="13.5" customHeight="1" x14ac:dyDescent="0.35">
      <c r="A57" s="206" t="s">
        <v>82</v>
      </c>
      <c r="B57" s="207"/>
      <c r="C57" s="207"/>
      <c r="D57" s="207"/>
      <c r="E57" s="207"/>
      <c r="F57" s="78">
        <f>SUM(F58:F68)</f>
        <v>5024</v>
      </c>
      <c r="G57" s="34" t="s">
        <v>83</v>
      </c>
      <c r="H57" s="8"/>
    </row>
    <row r="58" spans="1:8" x14ac:dyDescent="0.35">
      <c r="A58" s="202" t="s">
        <v>84</v>
      </c>
      <c r="B58" s="203"/>
      <c r="C58" s="39" t="s">
        <v>29</v>
      </c>
      <c r="D58" s="40">
        <v>1</v>
      </c>
      <c r="E58" s="41">
        <v>200</v>
      </c>
      <c r="F58" s="42">
        <f t="shared" ref="F58:F67" si="11">ROUND(D58*E58,0)</f>
        <v>200</v>
      </c>
      <c r="G58" s="34"/>
      <c r="H58" s="14"/>
    </row>
    <row r="59" spans="1:8" x14ac:dyDescent="0.35">
      <c r="A59" s="200" t="s">
        <v>85</v>
      </c>
      <c r="B59" s="154"/>
      <c r="C59" s="39" t="s">
        <v>54</v>
      </c>
      <c r="D59" s="40">
        <v>77</v>
      </c>
      <c r="E59" s="41">
        <v>7</v>
      </c>
      <c r="F59" s="42">
        <f t="shared" si="11"/>
        <v>539</v>
      </c>
      <c r="G59" s="76"/>
      <c r="H59" s="8"/>
    </row>
    <row r="60" spans="1:8" x14ac:dyDescent="0.35">
      <c r="A60" s="202" t="s">
        <v>86</v>
      </c>
      <c r="B60" s="203"/>
      <c r="C60" s="39" t="s">
        <v>54</v>
      </c>
      <c r="D60" s="40">
        <v>30</v>
      </c>
      <c r="E60" s="41">
        <v>20</v>
      </c>
      <c r="F60" s="42">
        <f t="shared" si="11"/>
        <v>600</v>
      </c>
      <c r="G60" s="34"/>
      <c r="H60" s="8"/>
    </row>
    <row r="61" spans="1:8" x14ac:dyDescent="0.35">
      <c r="A61" s="202" t="s">
        <v>87</v>
      </c>
      <c r="B61" s="203"/>
      <c r="C61" s="39" t="s">
        <v>56</v>
      </c>
      <c r="D61" s="43">
        <v>15</v>
      </c>
      <c r="E61" s="41">
        <v>40</v>
      </c>
      <c r="F61" s="42">
        <f t="shared" si="11"/>
        <v>600</v>
      </c>
      <c r="G61" s="34" t="s">
        <v>88</v>
      </c>
      <c r="H61" s="8"/>
    </row>
    <row r="62" spans="1:8" x14ac:dyDescent="0.35">
      <c r="A62" s="202" t="s">
        <v>89</v>
      </c>
      <c r="B62" s="203"/>
      <c r="C62" s="39" t="s">
        <v>54</v>
      </c>
      <c r="D62" s="43">
        <v>30</v>
      </c>
      <c r="E62" s="41">
        <v>38</v>
      </c>
      <c r="F62" s="42">
        <f>ROUND(D62*E62,0)</f>
        <v>1140</v>
      </c>
      <c r="G62" s="34"/>
      <c r="H62" s="8"/>
    </row>
    <row r="63" spans="1:8" x14ac:dyDescent="0.35">
      <c r="A63" s="202" t="s">
        <v>90</v>
      </c>
      <c r="B63" s="203"/>
      <c r="C63" s="39" t="s">
        <v>54</v>
      </c>
      <c r="D63" s="40">
        <v>40</v>
      </c>
      <c r="E63" s="41">
        <v>7</v>
      </c>
      <c r="F63" s="42">
        <f>ROUND(D63*E63,0)</f>
        <v>280</v>
      </c>
      <c r="G63" s="34"/>
      <c r="H63" s="8"/>
    </row>
    <row r="64" spans="1:8" x14ac:dyDescent="0.35">
      <c r="A64" s="202" t="s">
        <v>91</v>
      </c>
      <c r="B64" s="203"/>
      <c r="C64" s="39" t="s">
        <v>74</v>
      </c>
      <c r="D64" s="40">
        <v>1</v>
      </c>
      <c r="E64" s="44">
        <v>30</v>
      </c>
      <c r="F64" s="42">
        <f t="shared" si="11"/>
        <v>30</v>
      </c>
      <c r="G64" s="34"/>
      <c r="H64" s="8"/>
    </row>
    <row r="65" spans="1:9" x14ac:dyDescent="0.35">
      <c r="A65" s="202" t="s">
        <v>92</v>
      </c>
      <c r="B65" s="203"/>
      <c r="C65" s="39" t="s">
        <v>29</v>
      </c>
      <c r="D65" s="40">
        <v>1</v>
      </c>
      <c r="E65" s="44">
        <v>35</v>
      </c>
      <c r="F65" s="42">
        <f t="shared" si="11"/>
        <v>35</v>
      </c>
      <c r="G65" s="34"/>
      <c r="H65" s="8"/>
    </row>
    <row r="66" spans="1:9" x14ac:dyDescent="0.35">
      <c r="A66" s="202" t="s">
        <v>93</v>
      </c>
      <c r="B66" s="203"/>
      <c r="C66" s="39" t="s">
        <v>61</v>
      </c>
      <c r="D66" s="40">
        <v>1</v>
      </c>
      <c r="E66" s="44">
        <v>100</v>
      </c>
      <c r="F66" s="42">
        <f t="shared" si="11"/>
        <v>100</v>
      </c>
      <c r="G66" s="34"/>
      <c r="H66" s="8"/>
    </row>
    <row r="67" spans="1:9" x14ac:dyDescent="0.35">
      <c r="A67" s="200" t="s">
        <v>94</v>
      </c>
      <c r="B67" s="201"/>
      <c r="C67" s="39" t="s">
        <v>37</v>
      </c>
      <c r="D67" s="40">
        <v>1000</v>
      </c>
      <c r="E67" s="44">
        <v>1</v>
      </c>
      <c r="F67" s="42">
        <f t="shared" si="11"/>
        <v>1000</v>
      </c>
      <c r="G67" s="34"/>
      <c r="H67" s="14"/>
    </row>
    <row r="68" spans="1:9" x14ac:dyDescent="0.35">
      <c r="A68" s="200" t="s">
        <v>95</v>
      </c>
      <c r="B68" s="201"/>
      <c r="C68" s="39" t="s">
        <v>96</v>
      </c>
      <c r="D68" s="40">
        <v>1</v>
      </c>
      <c r="E68" s="44">
        <v>500</v>
      </c>
      <c r="F68" s="42">
        <f t="shared" ref="F68" si="12">ROUND(D68*E68,0)</f>
        <v>500</v>
      </c>
      <c r="G68" s="68"/>
      <c r="H68" s="14"/>
    </row>
    <row r="69" spans="1:9" ht="13.5" x14ac:dyDescent="0.35">
      <c r="A69" s="204" t="s">
        <v>97</v>
      </c>
      <c r="B69" s="205"/>
      <c r="C69" s="205"/>
      <c r="D69" s="205"/>
      <c r="E69" s="205"/>
      <c r="F69" s="79">
        <f>SUM(F70:F70)</f>
        <v>450</v>
      </c>
      <c r="G69" s="34"/>
      <c r="H69" s="8"/>
    </row>
    <row r="70" spans="1:9" ht="13.5" thickBot="1" x14ac:dyDescent="0.4">
      <c r="A70" s="202" t="s">
        <v>98</v>
      </c>
      <c r="B70" s="203"/>
      <c r="C70" s="39" t="s">
        <v>99</v>
      </c>
      <c r="D70" s="40">
        <v>3</v>
      </c>
      <c r="E70" s="44">
        <v>150</v>
      </c>
      <c r="F70" s="42">
        <f t="shared" ref="F70" si="13">ROUND(D70*E70,0)</f>
        <v>450</v>
      </c>
      <c r="G70" s="34"/>
      <c r="H70" s="8"/>
    </row>
    <row r="71" spans="1:9" ht="13.5" thickBot="1" x14ac:dyDescent="0.4">
      <c r="A71" s="159" t="s">
        <v>100</v>
      </c>
      <c r="B71" s="160"/>
      <c r="C71" s="160"/>
      <c r="D71" s="160"/>
      <c r="E71" s="190"/>
      <c r="F71" s="45">
        <f>F28+F31+F41+F52+F57+F69</f>
        <v>7799</v>
      </c>
      <c r="G71" s="34"/>
      <c r="H71" s="8"/>
      <c r="I71" s="8"/>
    </row>
    <row r="72" spans="1:9" s="7" customFormat="1" x14ac:dyDescent="0.35">
      <c r="A72" s="162" t="s">
        <v>101</v>
      </c>
      <c r="B72" s="163"/>
      <c r="C72" s="163"/>
      <c r="D72" s="163"/>
      <c r="E72" s="163"/>
      <c r="F72" s="164"/>
      <c r="G72" s="34"/>
    </row>
    <row r="73" spans="1:9" s="7" customFormat="1" ht="13.5" x14ac:dyDescent="0.35">
      <c r="A73" s="191" t="s">
        <v>102</v>
      </c>
      <c r="B73" s="192"/>
      <c r="C73" s="192"/>
      <c r="D73" s="192"/>
      <c r="E73" s="192"/>
      <c r="F73" s="193"/>
      <c r="G73" s="34"/>
    </row>
    <row r="74" spans="1:9" s="7" customFormat="1" x14ac:dyDescent="0.35">
      <c r="A74" s="194" t="s">
        <v>103</v>
      </c>
      <c r="B74" s="195"/>
      <c r="C74" s="46" t="s">
        <v>18</v>
      </c>
      <c r="D74" s="43">
        <v>8</v>
      </c>
      <c r="E74" s="47">
        <v>100</v>
      </c>
      <c r="F74" s="48">
        <f t="shared" ref="F74:F76" si="14">ROUND(D74*E74,0)</f>
        <v>800</v>
      </c>
      <c r="G74" s="34"/>
      <c r="H74" s="8"/>
    </row>
    <row r="75" spans="1:9" s="7" customFormat="1" x14ac:dyDescent="0.35">
      <c r="A75" s="198" t="s">
        <v>104</v>
      </c>
      <c r="B75" s="199"/>
      <c r="C75" s="46" t="s">
        <v>105</v>
      </c>
      <c r="D75" s="43">
        <v>4</v>
      </c>
      <c r="E75" s="49">
        <v>50</v>
      </c>
      <c r="F75" s="50">
        <f>E75*D75</f>
        <v>200</v>
      </c>
      <c r="G75" s="34"/>
      <c r="H75" s="15"/>
    </row>
    <row r="76" spans="1:9" ht="13.5" thickBot="1" x14ac:dyDescent="0.4">
      <c r="A76" s="196" t="s">
        <v>106</v>
      </c>
      <c r="B76" s="197"/>
      <c r="C76" s="51" t="s">
        <v>18</v>
      </c>
      <c r="D76" s="52">
        <v>8</v>
      </c>
      <c r="E76" s="49">
        <v>20</v>
      </c>
      <c r="F76" s="50">
        <f t="shared" si="14"/>
        <v>160</v>
      </c>
      <c r="G76" s="34"/>
      <c r="H76" s="8"/>
    </row>
    <row r="77" spans="1:9" ht="13.5" thickBot="1" x14ac:dyDescent="0.4">
      <c r="A77" s="159" t="s">
        <v>107</v>
      </c>
      <c r="B77" s="160"/>
      <c r="C77" s="160"/>
      <c r="D77" s="160"/>
      <c r="E77" s="190"/>
      <c r="F77" s="45">
        <f>SUM(F74:F76)</f>
        <v>1160</v>
      </c>
      <c r="G77" s="53"/>
    </row>
    <row r="78" spans="1:9" ht="14" thickBot="1" x14ac:dyDescent="0.4">
      <c r="A78" s="54" t="s">
        <v>108</v>
      </c>
      <c r="B78" s="55"/>
      <c r="C78" s="56"/>
      <c r="D78" s="57"/>
      <c r="E78" s="58"/>
      <c r="F78" s="59">
        <f>F77+F71+F26+F20+F17</f>
        <v>20000</v>
      </c>
      <c r="G78" s="53"/>
      <c r="H78" s="8"/>
    </row>
  </sheetData>
  <mergeCells count="75">
    <mergeCell ref="A24:B24"/>
    <mergeCell ref="A26:E26"/>
    <mergeCell ref="A27:F27"/>
    <mergeCell ref="A25:B25"/>
    <mergeCell ref="A31:E31"/>
    <mergeCell ref="A28:E28"/>
    <mergeCell ref="A30:B30"/>
    <mergeCell ref="A29:B29"/>
    <mergeCell ref="A52:E52"/>
    <mergeCell ref="A50:B50"/>
    <mergeCell ref="A48:B48"/>
    <mergeCell ref="A49:B49"/>
    <mergeCell ref="A44:B44"/>
    <mergeCell ref="A47:B47"/>
    <mergeCell ref="A45:B45"/>
    <mergeCell ref="A46:B46"/>
    <mergeCell ref="A43:B43"/>
    <mergeCell ref="A34:B34"/>
    <mergeCell ref="A37:B37"/>
    <mergeCell ref="A35:B35"/>
    <mergeCell ref="A60:B60"/>
    <mergeCell ref="A51:B51"/>
    <mergeCell ref="A59:B59"/>
    <mergeCell ref="A57:E57"/>
    <mergeCell ref="A58:B58"/>
    <mergeCell ref="A53:B53"/>
    <mergeCell ref="A54:B54"/>
    <mergeCell ref="A55:B55"/>
    <mergeCell ref="A56:B56"/>
    <mergeCell ref="A36:B36"/>
    <mergeCell ref="A42:B42"/>
    <mergeCell ref="A39:B39"/>
    <mergeCell ref="A67:B67"/>
    <mergeCell ref="A70:B70"/>
    <mergeCell ref="A71:E71"/>
    <mergeCell ref="A61:B61"/>
    <mergeCell ref="A69:E69"/>
    <mergeCell ref="A65:B65"/>
    <mergeCell ref="A63:B63"/>
    <mergeCell ref="A62:B62"/>
    <mergeCell ref="A64:B64"/>
    <mergeCell ref="A68:B68"/>
    <mergeCell ref="A66:B66"/>
    <mergeCell ref="A77:E77"/>
    <mergeCell ref="A72:F72"/>
    <mergeCell ref="A73:F73"/>
    <mergeCell ref="A74:B74"/>
    <mergeCell ref="A76:B76"/>
    <mergeCell ref="A75:B75"/>
    <mergeCell ref="A40:B40"/>
    <mergeCell ref="A38:B38"/>
    <mergeCell ref="A41:E41"/>
    <mergeCell ref="A32:B32"/>
    <mergeCell ref="A33:B33"/>
    <mergeCell ref="A3:G3"/>
    <mergeCell ref="A5:C5"/>
    <mergeCell ref="D5:F5"/>
    <mergeCell ref="A6:C6"/>
    <mergeCell ref="D6:F6"/>
    <mergeCell ref="A8:F8"/>
    <mergeCell ref="A9:F9"/>
    <mergeCell ref="A10:B10"/>
    <mergeCell ref="A11:B11"/>
    <mergeCell ref="A12:B12"/>
    <mergeCell ref="A13:B13"/>
    <mergeCell ref="A15:B15"/>
    <mergeCell ref="A14:B14"/>
    <mergeCell ref="A23:B23"/>
    <mergeCell ref="A22:B22"/>
    <mergeCell ref="A16:B16"/>
    <mergeCell ref="A20:E20"/>
    <mergeCell ref="A17:E17"/>
    <mergeCell ref="A18:F18"/>
    <mergeCell ref="A19:B19"/>
    <mergeCell ref="A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2"/>
  <sheetViews>
    <sheetView workbookViewId="0">
      <selection activeCell="B8" sqref="B8"/>
    </sheetView>
  </sheetViews>
  <sheetFormatPr defaultRowHeight="14.5" x14ac:dyDescent="0.35"/>
  <cols>
    <col min="1" max="1" width="38.90625" bestFit="1" customWidth="1"/>
    <col min="2" max="2" width="13.90625" bestFit="1" customWidth="1"/>
  </cols>
  <sheetData>
    <row r="1" spans="1:2" x14ac:dyDescent="0.35">
      <c r="A1" t="s">
        <v>109</v>
      </c>
    </row>
    <row r="2" spans="1:2" x14ac:dyDescent="0.35">
      <c r="A2" t="s">
        <v>110</v>
      </c>
    </row>
    <row r="3" spans="1:2" x14ac:dyDescent="0.35">
      <c r="A3" s="213" t="s">
        <v>111</v>
      </c>
      <c r="B3" s="213"/>
    </row>
    <row r="4" spans="1:2" x14ac:dyDescent="0.35">
      <c r="A4" s="87" t="s">
        <v>112</v>
      </c>
      <c r="B4" s="88" t="s">
        <v>12</v>
      </c>
    </row>
    <row r="5" spans="1:2" x14ac:dyDescent="0.35">
      <c r="A5" s="89" t="s">
        <v>113</v>
      </c>
      <c r="B5" s="90">
        <f>'Contractor Detailed Budget'!F10</f>
        <v>0</v>
      </c>
    </row>
    <row r="6" spans="1:2" x14ac:dyDescent="0.35">
      <c r="A6" s="89" t="s">
        <v>114</v>
      </c>
      <c r="B6" s="90">
        <f>'Contractor Detailed Budget'!F14</f>
        <v>0</v>
      </c>
    </row>
    <row r="7" spans="1:2" x14ac:dyDescent="0.35">
      <c r="A7" s="89" t="s">
        <v>115</v>
      </c>
      <c r="B7" s="90">
        <f>'Contractor Detailed Budget'!F22</f>
        <v>0</v>
      </c>
    </row>
    <row r="8" spans="1:2" x14ac:dyDescent="0.35">
      <c r="A8" s="89" t="s">
        <v>116</v>
      </c>
      <c r="B8" s="90">
        <f>'Contractor Detailed Budget'!F36</f>
        <v>0</v>
      </c>
    </row>
    <row r="9" spans="1:2" x14ac:dyDescent="0.35">
      <c r="A9" s="89" t="s">
        <v>117</v>
      </c>
      <c r="B9" s="90">
        <f>'Contractor Detailed Budget'!F42</f>
        <v>0</v>
      </c>
    </row>
    <row r="10" spans="1:2" x14ac:dyDescent="0.35">
      <c r="A10" s="89" t="s">
        <v>118</v>
      </c>
      <c r="B10" s="90">
        <f>'Contractor Detailed Budget'!F48</f>
        <v>0</v>
      </c>
    </row>
    <row r="11" spans="1:2" x14ac:dyDescent="0.35">
      <c r="A11" s="89" t="s">
        <v>119</v>
      </c>
      <c r="B11" s="90">
        <f>'Contractor Detailed Budget'!F49</f>
        <v>0</v>
      </c>
    </row>
    <row r="12" spans="1:2" x14ac:dyDescent="0.35">
      <c r="A12" s="87" t="s">
        <v>108</v>
      </c>
      <c r="B12" s="88">
        <f>SUM(B5:B9)</f>
        <v>0</v>
      </c>
    </row>
  </sheetData>
  <mergeCells count="1">
    <mergeCell ref="A3:B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J50"/>
  <sheetViews>
    <sheetView tabSelected="1" zoomScale="90" zoomScaleNormal="90" workbookViewId="0">
      <selection activeCell="A2" sqref="A2:D2"/>
    </sheetView>
  </sheetViews>
  <sheetFormatPr defaultColWidth="12.453125" defaultRowHeight="14.5" x14ac:dyDescent="0.35"/>
  <cols>
    <col min="1" max="1" width="12.453125" style="94"/>
    <col min="2" max="2" width="76.08984375" style="94" customWidth="1"/>
    <col min="3" max="3" width="17.90625" style="122" bestFit="1" customWidth="1"/>
    <col min="4" max="4" width="11.08984375" style="123" customWidth="1"/>
    <col min="5" max="5" width="22.54296875" style="123" customWidth="1"/>
    <col min="6" max="6" width="19" style="115" bestFit="1" customWidth="1"/>
    <col min="7" max="7" width="104.453125" style="94" customWidth="1"/>
    <col min="8" max="16384" width="12.453125" style="94"/>
  </cols>
  <sheetData>
    <row r="1" spans="1:7" ht="22.5" customHeight="1" x14ac:dyDescent="0.35">
      <c r="A1" s="91" t="s">
        <v>120</v>
      </c>
      <c r="B1" s="92"/>
      <c r="C1" s="93"/>
      <c r="D1" s="92"/>
      <c r="E1" s="92"/>
      <c r="F1" s="93"/>
      <c r="G1" s="92"/>
    </row>
    <row r="2" spans="1:7" s="95" customFormat="1" ht="50.5" customHeight="1" x14ac:dyDescent="0.35">
      <c r="A2" s="233" t="s">
        <v>169</v>
      </c>
      <c r="B2" s="234"/>
      <c r="C2" s="234"/>
      <c r="D2" s="234"/>
      <c r="E2" s="214" t="s">
        <v>5</v>
      </c>
      <c r="F2" s="217"/>
      <c r="G2" s="216"/>
    </row>
    <row r="3" spans="1:7" s="95" customFormat="1" ht="29.4" customHeight="1" x14ac:dyDescent="0.35">
      <c r="A3" s="218" t="s">
        <v>168</v>
      </c>
      <c r="B3" s="218"/>
      <c r="C3" s="218"/>
      <c r="D3" s="218"/>
      <c r="E3" s="214"/>
      <c r="F3" s="215"/>
      <c r="G3" s="216"/>
    </row>
    <row r="4" spans="1:7" x14ac:dyDescent="0.35">
      <c r="A4" s="223" t="s">
        <v>7</v>
      </c>
      <c r="B4" s="223"/>
      <c r="C4" s="96" t="s">
        <v>121</v>
      </c>
      <c r="D4" s="97" t="s">
        <v>9</v>
      </c>
      <c r="E4" s="98" t="s">
        <v>10</v>
      </c>
      <c r="F4" s="99" t="s">
        <v>12</v>
      </c>
      <c r="G4" s="98" t="s">
        <v>13</v>
      </c>
    </row>
    <row r="5" spans="1:7" ht="17.149999999999999" customHeight="1" x14ac:dyDescent="0.35">
      <c r="A5" s="224" t="s">
        <v>122</v>
      </c>
      <c r="B5" s="224"/>
      <c r="C5" s="224"/>
      <c r="D5" s="224"/>
      <c r="E5" s="224"/>
      <c r="F5" s="124"/>
      <c r="G5" s="124"/>
    </row>
    <row r="6" spans="1:7" ht="18" customHeight="1" x14ac:dyDescent="0.35">
      <c r="A6" s="225" t="s">
        <v>16</v>
      </c>
      <c r="B6" s="225"/>
      <c r="C6" s="225"/>
      <c r="D6" s="225"/>
      <c r="E6" s="225"/>
      <c r="F6" s="225"/>
      <c r="G6" s="125"/>
    </row>
    <row r="7" spans="1:7" ht="24" customHeight="1" x14ac:dyDescent="0.35">
      <c r="A7" s="222" t="s">
        <v>123</v>
      </c>
      <c r="B7" s="222"/>
      <c r="C7" s="100">
        <v>0</v>
      </c>
      <c r="D7" s="101" t="s">
        <v>18</v>
      </c>
      <c r="E7" s="102"/>
      <c r="F7" s="103">
        <f>C7*E7</f>
        <v>0</v>
      </c>
      <c r="G7" s="147" t="s">
        <v>170</v>
      </c>
    </row>
    <row r="8" spans="1:7" x14ac:dyDescent="0.35">
      <c r="A8" s="222" t="s">
        <v>124</v>
      </c>
      <c r="B8" s="222"/>
      <c r="C8" s="100">
        <v>0</v>
      </c>
      <c r="D8" s="101" t="s">
        <v>18</v>
      </c>
      <c r="E8" s="102"/>
      <c r="F8" s="103">
        <f t="shared" ref="F8:F9" si="0">C8*E8</f>
        <v>0</v>
      </c>
      <c r="G8" s="126"/>
    </row>
    <row r="9" spans="1:7" s="95" customFormat="1" ht="18" customHeight="1" x14ac:dyDescent="0.35">
      <c r="A9" s="222" t="s">
        <v>124</v>
      </c>
      <c r="B9" s="222"/>
      <c r="C9" s="104">
        <v>0</v>
      </c>
      <c r="D9" s="101" t="s">
        <v>18</v>
      </c>
      <c r="E9" s="102"/>
      <c r="F9" s="103">
        <f t="shared" si="0"/>
        <v>0</v>
      </c>
      <c r="G9" s="126"/>
    </row>
    <row r="10" spans="1:7" x14ac:dyDescent="0.35">
      <c r="A10" s="228" t="s">
        <v>125</v>
      </c>
      <c r="B10" s="228"/>
      <c r="C10" s="228"/>
      <c r="D10" s="228"/>
      <c r="E10" s="127"/>
      <c r="F10" s="128">
        <f>SUM(F7:F9)</f>
        <v>0</v>
      </c>
      <c r="G10" s="127"/>
    </row>
    <row r="11" spans="1:7" x14ac:dyDescent="0.35">
      <c r="A11" s="224" t="s">
        <v>126</v>
      </c>
      <c r="B11" s="224"/>
      <c r="C11" s="224"/>
      <c r="D11" s="224"/>
      <c r="E11" s="224"/>
      <c r="F11" s="124"/>
      <c r="G11" s="124"/>
    </row>
    <row r="12" spans="1:7" ht="29" x14ac:dyDescent="0.35">
      <c r="A12" s="221" t="s">
        <v>127</v>
      </c>
      <c r="B12" s="221"/>
      <c r="C12" s="100">
        <v>0</v>
      </c>
      <c r="D12" s="101" t="s">
        <v>29</v>
      </c>
      <c r="E12" s="102">
        <v>0</v>
      </c>
      <c r="F12" s="105">
        <f t="shared" ref="F12:F13" si="1">C12*E12</f>
        <v>0</v>
      </c>
      <c r="G12" s="108" t="s">
        <v>128</v>
      </c>
    </row>
    <row r="13" spans="1:7" x14ac:dyDescent="0.35">
      <c r="A13" s="222" t="s">
        <v>129</v>
      </c>
      <c r="B13" s="222"/>
      <c r="C13" s="100">
        <v>0</v>
      </c>
      <c r="D13" s="101" t="s">
        <v>29</v>
      </c>
      <c r="E13" s="102">
        <v>0</v>
      </c>
      <c r="F13" s="105">
        <f t="shared" si="1"/>
        <v>0</v>
      </c>
      <c r="G13" s="108"/>
    </row>
    <row r="14" spans="1:7" x14ac:dyDescent="0.35">
      <c r="A14" s="228" t="s">
        <v>130</v>
      </c>
      <c r="B14" s="228"/>
      <c r="C14" s="228"/>
      <c r="D14" s="228"/>
      <c r="E14" s="127"/>
      <c r="F14" s="128">
        <f>SUM(F12:F13)</f>
        <v>0</v>
      </c>
      <c r="G14" s="127"/>
    </row>
    <row r="15" spans="1:7" x14ac:dyDescent="0.35">
      <c r="A15" s="224" t="s">
        <v>31</v>
      </c>
      <c r="B15" s="224"/>
      <c r="C15" s="224"/>
      <c r="D15" s="224"/>
      <c r="E15" s="224"/>
      <c r="F15" s="124"/>
      <c r="G15" s="124"/>
    </row>
    <row r="16" spans="1:7" x14ac:dyDescent="0.35">
      <c r="A16" s="229" t="s">
        <v>131</v>
      </c>
      <c r="B16" s="229"/>
      <c r="C16" s="229"/>
      <c r="D16" s="229"/>
      <c r="E16" s="229"/>
      <c r="F16" s="229"/>
      <c r="G16" s="129"/>
    </row>
    <row r="17" spans="1:8" x14ac:dyDescent="0.35">
      <c r="A17" s="219" t="s">
        <v>132</v>
      </c>
      <c r="B17" s="219"/>
      <c r="C17" s="107">
        <v>0</v>
      </c>
      <c r="D17" s="101" t="s">
        <v>133</v>
      </c>
      <c r="E17" s="102">
        <v>0</v>
      </c>
      <c r="F17" s="105">
        <f t="shared" ref="F17:F21" si="2">C17*E17</f>
        <v>0</v>
      </c>
      <c r="G17" s="108"/>
    </row>
    <row r="18" spans="1:8" x14ac:dyDescent="0.35">
      <c r="A18" s="226" t="s">
        <v>134</v>
      </c>
      <c r="B18" s="226"/>
      <c r="C18" s="130">
        <v>0</v>
      </c>
      <c r="D18" s="131" t="s">
        <v>34</v>
      </c>
      <c r="E18" s="132">
        <v>0</v>
      </c>
      <c r="F18" s="105">
        <f t="shared" si="2"/>
        <v>0</v>
      </c>
      <c r="G18" s="108"/>
    </row>
    <row r="19" spans="1:8" s="109" customFormat="1" x14ac:dyDescent="0.35">
      <c r="A19" s="227" t="s">
        <v>135</v>
      </c>
      <c r="B19" s="227"/>
      <c r="C19" s="130">
        <v>0</v>
      </c>
      <c r="D19" s="131" t="s">
        <v>29</v>
      </c>
      <c r="E19" s="132">
        <v>0</v>
      </c>
      <c r="F19" s="105">
        <f t="shared" si="2"/>
        <v>0</v>
      </c>
      <c r="G19" s="108"/>
    </row>
    <row r="20" spans="1:8" s="95" customFormat="1" x14ac:dyDescent="0.35">
      <c r="A20" s="219" t="s">
        <v>136</v>
      </c>
      <c r="B20" s="219"/>
      <c r="C20" s="107">
        <v>0</v>
      </c>
      <c r="D20" s="101" t="s">
        <v>133</v>
      </c>
      <c r="E20" s="102">
        <v>0</v>
      </c>
      <c r="F20" s="105">
        <f t="shared" ref="F20" si="3">C20*E20</f>
        <v>0</v>
      </c>
      <c r="G20" s="108"/>
    </row>
    <row r="21" spans="1:8" s="95" customFormat="1" x14ac:dyDescent="0.35">
      <c r="A21" s="219" t="s">
        <v>137</v>
      </c>
      <c r="B21" s="219"/>
      <c r="C21" s="107">
        <v>0</v>
      </c>
      <c r="D21" s="101" t="s">
        <v>133</v>
      </c>
      <c r="E21" s="102">
        <v>0</v>
      </c>
      <c r="F21" s="105">
        <f t="shared" si="2"/>
        <v>0</v>
      </c>
      <c r="G21" s="108" t="s">
        <v>138</v>
      </c>
    </row>
    <row r="22" spans="1:8" x14ac:dyDescent="0.35">
      <c r="A22" s="228" t="s">
        <v>139</v>
      </c>
      <c r="B22" s="228"/>
      <c r="C22" s="228"/>
      <c r="D22" s="228"/>
      <c r="E22" s="127"/>
      <c r="F22" s="128">
        <f>SUM(F17:F21)</f>
        <v>0</v>
      </c>
      <c r="G22" s="127"/>
    </row>
    <row r="23" spans="1:8" x14ac:dyDescent="0.35">
      <c r="A23" s="224" t="s">
        <v>140</v>
      </c>
      <c r="B23" s="224"/>
      <c r="C23" s="224"/>
      <c r="D23" s="224"/>
      <c r="E23" s="224"/>
      <c r="F23" s="124"/>
      <c r="G23" s="124"/>
    </row>
    <row r="24" spans="1:8" x14ac:dyDescent="0.35">
      <c r="A24" s="229" t="s">
        <v>141</v>
      </c>
      <c r="B24" s="229"/>
      <c r="C24" s="229"/>
      <c r="D24" s="229"/>
      <c r="E24" s="229"/>
      <c r="F24" s="229"/>
      <c r="G24" s="110"/>
    </row>
    <row r="25" spans="1:8" ht="13.5" customHeight="1" x14ac:dyDescent="0.35">
      <c r="A25" s="221" t="s">
        <v>142</v>
      </c>
      <c r="B25" s="221"/>
      <c r="C25" s="111">
        <v>0</v>
      </c>
      <c r="D25" s="112"/>
      <c r="E25" s="113">
        <v>0</v>
      </c>
      <c r="F25" s="111">
        <f>C25*E25</f>
        <v>0</v>
      </c>
      <c r="G25" s="108" t="s">
        <v>143</v>
      </c>
    </row>
    <row r="26" spans="1:8" x14ac:dyDescent="0.35">
      <c r="A26" s="221" t="s">
        <v>144</v>
      </c>
      <c r="B26" s="221"/>
      <c r="C26" s="111">
        <v>0</v>
      </c>
      <c r="D26" s="114"/>
      <c r="E26" s="102">
        <v>0</v>
      </c>
      <c r="F26" s="111">
        <f>C26*E26</f>
        <v>0</v>
      </c>
      <c r="G26" s="108"/>
      <c r="H26" s="115"/>
    </row>
    <row r="27" spans="1:8" x14ac:dyDescent="0.35">
      <c r="A27" s="229" t="s">
        <v>145</v>
      </c>
      <c r="B27" s="229"/>
      <c r="C27" s="229"/>
      <c r="D27" s="229"/>
      <c r="E27" s="229"/>
      <c r="F27" s="229"/>
      <c r="G27" s="110"/>
    </row>
    <row r="28" spans="1:8" x14ac:dyDescent="0.35">
      <c r="A28" s="221" t="s">
        <v>146</v>
      </c>
      <c r="B28" s="221"/>
      <c r="C28" s="107">
        <v>0</v>
      </c>
      <c r="D28" s="112"/>
      <c r="E28" s="113">
        <v>0</v>
      </c>
      <c r="F28" s="116">
        <f>C28*E28</f>
        <v>0</v>
      </c>
      <c r="G28" s="108"/>
    </row>
    <row r="29" spans="1:8" x14ac:dyDescent="0.35">
      <c r="A29" s="221" t="s">
        <v>147</v>
      </c>
      <c r="B29" s="221"/>
      <c r="C29" s="107">
        <v>0</v>
      </c>
      <c r="D29" s="112"/>
      <c r="E29" s="113">
        <v>0</v>
      </c>
      <c r="F29" s="116">
        <f>C29*E29</f>
        <v>0</v>
      </c>
      <c r="G29" s="108"/>
      <c r="H29" s="117"/>
    </row>
    <row r="30" spans="1:8" x14ac:dyDescent="0.35">
      <c r="A30" s="229" t="s">
        <v>148</v>
      </c>
      <c r="B30" s="229"/>
      <c r="C30" s="229"/>
      <c r="D30" s="229"/>
      <c r="E30" s="229"/>
      <c r="F30" s="229"/>
      <c r="G30" s="110"/>
    </row>
    <row r="31" spans="1:8" ht="13.5" customHeight="1" x14ac:dyDescent="0.35">
      <c r="A31" s="221" t="s">
        <v>149</v>
      </c>
      <c r="B31" s="221"/>
      <c r="C31" s="107">
        <v>0</v>
      </c>
      <c r="D31" s="112"/>
      <c r="E31" s="113">
        <v>0</v>
      </c>
      <c r="F31" s="116">
        <v>0</v>
      </c>
      <c r="G31" s="108" t="s">
        <v>150</v>
      </c>
    </row>
    <row r="32" spans="1:8" x14ac:dyDescent="0.35">
      <c r="A32" s="221" t="s">
        <v>151</v>
      </c>
      <c r="B32" s="221"/>
      <c r="C32" s="107">
        <v>0</v>
      </c>
      <c r="D32" s="112"/>
      <c r="E32" s="113">
        <v>0</v>
      </c>
      <c r="F32" s="116">
        <v>0</v>
      </c>
      <c r="G32" s="108"/>
    </row>
    <row r="33" spans="1:10" ht="12.65" customHeight="1" x14ac:dyDescent="0.35">
      <c r="A33" s="229" t="s">
        <v>152</v>
      </c>
      <c r="B33" s="229"/>
      <c r="C33" s="229"/>
      <c r="D33" s="229"/>
      <c r="E33" s="229"/>
      <c r="F33" s="229"/>
      <c r="G33" s="110"/>
    </row>
    <row r="34" spans="1:10" x14ac:dyDescent="0.35">
      <c r="A34" s="220" t="s">
        <v>153</v>
      </c>
      <c r="B34" s="220"/>
      <c r="C34" s="107">
        <v>0</v>
      </c>
      <c r="D34" s="112"/>
      <c r="E34" s="113">
        <v>0</v>
      </c>
      <c r="F34" s="116">
        <f>C34*E34</f>
        <v>0</v>
      </c>
      <c r="G34" s="108"/>
    </row>
    <row r="35" spans="1:10" x14ac:dyDescent="0.35">
      <c r="A35" s="220" t="s">
        <v>154</v>
      </c>
      <c r="B35" s="220"/>
      <c r="C35" s="107">
        <v>0</v>
      </c>
      <c r="D35" s="112"/>
      <c r="E35" s="113">
        <v>0</v>
      </c>
      <c r="F35" s="116">
        <f>C35*E35</f>
        <v>0</v>
      </c>
      <c r="G35" s="108"/>
    </row>
    <row r="36" spans="1:10" x14ac:dyDescent="0.35">
      <c r="A36" s="228" t="s">
        <v>100</v>
      </c>
      <c r="B36" s="228"/>
      <c r="C36" s="228"/>
      <c r="D36" s="228"/>
      <c r="E36" s="127"/>
      <c r="F36" s="128">
        <f>SUM(F25:F35)</f>
        <v>0</v>
      </c>
      <c r="G36" s="133"/>
    </row>
    <row r="37" spans="1:10" x14ac:dyDescent="0.35">
      <c r="A37" s="224" t="s">
        <v>155</v>
      </c>
      <c r="B37" s="224"/>
      <c r="C37" s="224"/>
      <c r="D37" s="224"/>
      <c r="E37" s="224"/>
      <c r="F37" s="124"/>
      <c r="G37" s="133"/>
    </row>
    <row r="38" spans="1:10" x14ac:dyDescent="0.35">
      <c r="A38" s="219" t="s">
        <v>156</v>
      </c>
      <c r="B38" s="219"/>
      <c r="C38" s="134">
        <v>0</v>
      </c>
      <c r="D38" s="114" t="s">
        <v>18</v>
      </c>
      <c r="E38" s="114">
        <v>0</v>
      </c>
      <c r="F38" s="105">
        <f>C38*E38</f>
        <v>0</v>
      </c>
      <c r="G38" s="108" t="s">
        <v>171</v>
      </c>
    </row>
    <row r="39" spans="1:10" x14ac:dyDescent="0.35">
      <c r="A39" s="219" t="s">
        <v>157</v>
      </c>
      <c r="B39" s="219"/>
      <c r="C39" s="134">
        <v>0</v>
      </c>
      <c r="D39" s="114" t="s">
        <v>18</v>
      </c>
      <c r="E39" s="114">
        <v>0</v>
      </c>
      <c r="F39" s="105">
        <f t="shared" ref="F39:F41" si="4">C39*E39</f>
        <v>0</v>
      </c>
      <c r="G39" s="108"/>
    </row>
    <row r="40" spans="1:10" x14ac:dyDescent="0.35">
      <c r="A40" s="219" t="s">
        <v>158</v>
      </c>
      <c r="B40" s="219"/>
      <c r="C40" s="134">
        <v>0</v>
      </c>
      <c r="D40" s="114" t="s">
        <v>18</v>
      </c>
      <c r="E40" s="114">
        <v>0</v>
      </c>
      <c r="F40" s="105">
        <f t="shared" si="4"/>
        <v>0</v>
      </c>
      <c r="G40" s="108"/>
    </row>
    <row r="41" spans="1:10" x14ac:dyDescent="0.35">
      <c r="A41" s="219" t="s">
        <v>159</v>
      </c>
      <c r="B41" s="219"/>
      <c r="C41" s="134">
        <v>0</v>
      </c>
      <c r="D41" s="114" t="s">
        <v>18</v>
      </c>
      <c r="E41" s="114">
        <v>0</v>
      </c>
      <c r="F41" s="105">
        <f t="shared" si="4"/>
        <v>0</v>
      </c>
      <c r="G41" s="108"/>
    </row>
    <row r="42" spans="1:10" x14ac:dyDescent="0.35">
      <c r="A42" s="228" t="s">
        <v>107</v>
      </c>
      <c r="B42" s="228"/>
      <c r="C42" s="228"/>
      <c r="D42" s="228"/>
      <c r="E42" s="127"/>
      <c r="F42" s="128">
        <f>SUM(F38:F41)</f>
        <v>0</v>
      </c>
      <c r="G42" s="135"/>
    </row>
    <row r="43" spans="1:10" ht="15.65" customHeight="1" x14ac:dyDescent="0.35">
      <c r="A43" s="224" t="s">
        <v>160</v>
      </c>
      <c r="B43" s="224"/>
      <c r="C43" s="224"/>
      <c r="D43" s="224"/>
      <c r="E43" s="224"/>
      <c r="F43" s="224"/>
      <c r="G43" s="224"/>
      <c r="H43" s="106"/>
      <c r="J43" s="118"/>
    </row>
    <row r="44" spans="1:10" x14ac:dyDescent="0.35">
      <c r="A44" s="232" t="s">
        <v>161</v>
      </c>
      <c r="B44" s="232"/>
      <c r="C44" s="136">
        <v>0</v>
      </c>
      <c r="D44" s="114" t="s">
        <v>18</v>
      </c>
      <c r="E44" s="102">
        <v>0</v>
      </c>
      <c r="F44" s="120">
        <f>C44*E44</f>
        <v>0</v>
      </c>
      <c r="G44" s="148" t="s">
        <v>162</v>
      </c>
      <c r="H44" s="106"/>
      <c r="J44" s="118"/>
    </row>
    <row r="45" spans="1:10" ht="15.75" customHeight="1" x14ac:dyDescent="0.35">
      <c r="A45" s="221" t="s">
        <v>163</v>
      </c>
      <c r="B45" s="221"/>
      <c r="C45" s="119">
        <v>0</v>
      </c>
      <c r="D45" s="112" t="s">
        <v>18</v>
      </c>
      <c r="E45" s="113">
        <v>0</v>
      </c>
      <c r="F45" s="120">
        <f>C45*E45</f>
        <v>0</v>
      </c>
      <c r="G45" s="121"/>
      <c r="H45" s="106"/>
      <c r="J45" s="118"/>
    </row>
    <row r="46" spans="1:10" ht="15.75" customHeight="1" x14ac:dyDescent="0.35">
      <c r="A46" s="221" t="s">
        <v>164</v>
      </c>
      <c r="B46" s="221"/>
      <c r="C46" s="119"/>
      <c r="D46" s="112"/>
      <c r="E46" s="113"/>
      <c r="F46" s="120">
        <f>C46*E46</f>
        <v>0</v>
      </c>
      <c r="G46" s="121"/>
      <c r="H46" s="106"/>
      <c r="J46" s="118"/>
    </row>
    <row r="47" spans="1:10" ht="15.75" customHeight="1" x14ac:dyDescent="0.35">
      <c r="A47" s="221" t="s">
        <v>165</v>
      </c>
      <c r="B47" s="221"/>
      <c r="C47" s="119"/>
      <c r="D47" s="112"/>
      <c r="E47" s="113"/>
      <c r="F47" s="120">
        <f t="shared" ref="F47" si="5">C47*E47</f>
        <v>0</v>
      </c>
      <c r="G47" s="121"/>
      <c r="H47" s="106"/>
      <c r="J47" s="118"/>
    </row>
    <row r="48" spans="1:10" ht="21" customHeight="1" x14ac:dyDescent="0.35">
      <c r="A48" s="228" t="s">
        <v>166</v>
      </c>
      <c r="B48" s="228"/>
      <c r="C48" s="228"/>
      <c r="D48" s="228"/>
      <c r="E48" s="127"/>
      <c r="F48" s="128">
        <f>SUM(F44:F47)</f>
        <v>0</v>
      </c>
      <c r="G48" s="128"/>
      <c r="H48" s="106"/>
      <c r="J48" s="118"/>
    </row>
    <row r="49" spans="1:10" ht="17.149999999999999" customHeight="1" x14ac:dyDescent="0.35">
      <c r="A49" s="231" t="s">
        <v>167</v>
      </c>
      <c r="B49" s="231"/>
      <c r="C49" s="137"/>
      <c r="D49" s="138"/>
      <c r="E49" s="139"/>
      <c r="F49" s="140">
        <f>F10+F14+F22+F36+F42+F48</f>
        <v>0</v>
      </c>
      <c r="G49" s="141"/>
      <c r="H49" s="106"/>
      <c r="J49" s="118"/>
    </row>
    <row r="50" spans="1:10" x14ac:dyDescent="0.35">
      <c r="A50" s="230" t="s">
        <v>108</v>
      </c>
      <c r="B50" s="230"/>
      <c r="C50" s="142"/>
      <c r="D50" s="143"/>
      <c r="E50" s="144"/>
      <c r="F50" s="145">
        <f>F10+F14+F22+F36+F42+F48</f>
        <v>0</v>
      </c>
      <c r="G50" s="146"/>
    </row>
  </sheetData>
  <mergeCells count="52">
    <mergeCell ref="A50:B50"/>
    <mergeCell ref="A42:D42"/>
    <mergeCell ref="A37:E37"/>
    <mergeCell ref="A36:D36"/>
    <mergeCell ref="F43:G43"/>
    <mergeCell ref="A49:B49"/>
    <mergeCell ref="A46:B46"/>
    <mergeCell ref="A45:B45"/>
    <mergeCell ref="A44:B44"/>
    <mergeCell ref="A43:E43"/>
    <mergeCell ref="A47:B47"/>
    <mergeCell ref="A48:D48"/>
    <mergeCell ref="A39:B39"/>
    <mergeCell ref="A24:F24"/>
    <mergeCell ref="A27:F27"/>
    <mergeCell ref="A30:F30"/>
    <mergeCell ref="A33:F33"/>
    <mergeCell ref="A31:B31"/>
    <mergeCell ref="A32:B32"/>
    <mergeCell ref="A26:B26"/>
    <mergeCell ref="A28:B28"/>
    <mergeCell ref="A29:B29"/>
    <mergeCell ref="A23:E23"/>
    <mergeCell ref="A6:F6"/>
    <mergeCell ref="A7:B7"/>
    <mergeCell ref="A8:B8"/>
    <mergeCell ref="A9:B9"/>
    <mergeCell ref="A12:B12"/>
    <mergeCell ref="A17:B17"/>
    <mergeCell ref="A18:B18"/>
    <mergeCell ref="A19:B19"/>
    <mergeCell ref="A10:D10"/>
    <mergeCell ref="A14:D14"/>
    <mergeCell ref="A16:F16"/>
    <mergeCell ref="A20:B20"/>
    <mergeCell ref="A22:D22"/>
    <mergeCell ref="E3:G3"/>
    <mergeCell ref="A2:D2"/>
    <mergeCell ref="E2:G2"/>
    <mergeCell ref="A3:D3"/>
    <mergeCell ref="A41:B41"/>
    <mergeCell ref="A34:B34"/>
    <mergeCell ref="A35:B35"/>
    <mergeCell ref="A25:B25"/>
    <mergeCell ref="A13:B13"/>
    <mergeCell ref="A38:B38"/>
    <mergeCell ref="A21:B21"/>
    <mergeCell ref="A4:B4"/>
    <mergeCell ref="A5:E5"/>
    <mergeCell ref="A11:E11"/>
    <mergeCell ref="A40:B40"/>
    <mergeCell ref="A15:E15"/>
  </mergeCells>
  <pageMargins left="0.11811023622047245" right="0.11811023622047245" top="0.74803149606299213" bottom="0.74803149606299213" header="0.31496062992125984" footer="0.31496062992125984"/>
  <pageSetup paperSize="9" scale="6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5bcf4b3-36e5-403c-bc6b-a91b3ce7de50" xsi:nil="true"/>
    <m96d61c3421744d2a3eca54849a10639 xmlns="95bcf4b3-36e5-403c-bc6b-a91b3ce7de50">
      <Terms xmlns="http://schemas.microsoft.com/office/infopath/2007/PartnerControls"/>
    </m96d61c3421744d2a3eca54849a10639>
    <_dlc_DocId xmlns="95bcf4b3-36e5-403c-bc6b-a91b3ce7de50">YJYKMAJHVPJ6-1577918181-22869</_dlc_DocId>
    <_dlc_DocIdUrl xmlns="95bcf4b3-36e5-403c-bc6b-a91b3ce7de50">
      <Url>https://ifes365.sharepoint.com/sites/proj/pakistan/_layouts/15/DocIdRedir.aspx?ID=YJYKMAJHVPJ6-1577918181-22869</Url>
      <Description>YJYKMAJHVPJ6-1577918181-22869</Description>
    </_dlc_DocIdUrl>
    <_ip_UnifiedCompliancePolicyUIAction xmlns="http://schemas.microsoft.com/sharepoint/v3" xsi:nil="true"/>
    <_ip_UnifiedCompliancePolicyProperties xmlns="http://schemas.microsoft.com/sharepoint/v3" xsi:nil="true"/>
    <lcf76f155ced4ddcb4097134ff3c332f xmlns="4bcc8f1c-1d90-4e48-9c98-f196f1e9239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121ADD2FCB8FE40B2CDF424AF226BD2" ma:contentTypeVersion="39" ma:contentTypeDescription="Create a new document." ma:contentTypeScope="" ma:versionID="bf9c3deab256918cebadbf6f09b01ab7">
  <xsd:schema xmlns:xsd="http://www.w3.org/2001/XMLSchema" xmlns:xs="http://www.w3.org/2001/XMLSchema" xmlns:p="http://schemas.microsoft.com/office/2006/metadata/properties" xmlns:ns1="http://schemas.microsoft.com/sharepoint/v3" xmlns:ns2="95bcf4b3-36e5-403c-bc6b-a91b3ce7de50" xmlns:ns3="3a27d68f-c788-496a-a9d3-555043a8d7b1" xmlns:ns4="4bcc8f1c-1d90-4e48-9c98-f196f1e9239e" targetNamespace="http://schemas.microsoft.com/office/2006/metadata/properties" ma:root="true" ma:fieldsID="fb583baf5e2531f4b7be7126875356d2" ns1:_="" ns2:_="" ns3:_="" ns4:_="">
    <xsd:import namespace="http://schemas.microsoft.com/sharepoint/v3"/>
    <xsd:import namespace="95bcf4b3-36e5-403c-bc6b-a91b3ce7de50"/>
    <xsd:import namespace="3a27d68f-c788-496a-a9d3-555043a8d7b1"/>
    <xsd:import namespace="4bcc8f1c-1d90-4e48-9c98-f196f1e9239e"/>
    <xsd:element name="properties">
      <xsd:complexType>
        <xsd:sequence>
          <xsd:element name="documentManagement">
            <xsd:complexType>
              <xsd:all>
                <xsd:element ref="ns2:TaxCatchAll" minOccurs="0"/>
                <xsd:element ref="ns2:TaxCatchAllLabel" minOccurs="0"/>
                <xsd:element ref="ns2:m96d61c3421744d2a3eca54849a10639" minOccurs="0"/>
                <xsd:element ref="ns3:SharedWithUsers" minOccurs="0"/>
                <xsd:element ref="ns3:SharedWithDetails" minOccurs="0"/>
                <xsd:element ref="ns2:_dlc_DocId" minOccurs="0"/>
                <xsd:element ref="ns2:_dlc_DocIdUrl" minOccurs="0"/>
                <xsd:element ref="ns2:_dlc_DocIdPersistId" minOccurs="0"/>
                <xsd:element ref="ns4:MediaServiceMetadata" minOccurs="0"/>
                <xsd:element ref="ns4:MediaServiceFastMetadata" minOccurs="0"/>
                <xsd:element ref="ns4:MediaServiceAutoTags" minOccurs="0"/>
                <xsd:element ref="ns4:MediaServiceDateTaken" minOccurs="0"/>
                <xsd:element ref="ns4:MediaServiceLocation"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1:_ip_UnifiedCompliancePolicyProperties" minOccurs="0"/>
                <xsd:element ref="ns1:_ip_UnifiedCompliancePolicyUIAction" minOccurs="0"/>
                <xsd:element ref="ns4: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8" nillable="true" ma:displayName="Unified Compliance Policy Properties" ma:hidden="true" ma:internalName="_ip_UnifiedCompliancePolicyProperties">
      <xsd:simpleType>
        <xsd:restriction base="dms:Note"/>
      </xsd:simpleType>
    </xsd:element>
    <xsd:element name="_ip_UnifiedCompliancePolicyUIAction" ma:index="2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bcf4b3-36e5-403c-bc6b-a91b3ce7de50"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90fa785f-1729-4288-b47e-04f332f2978a}" ma:internalName="TaxCatchAll" ma:showField="CatchAllData" ma:web="95bcf4b3-36e5-403c-bc6b-a91b3ce7de50">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90fa785f-1729-4288-b47e-04f332f2978a}" ma:internalName="TaxCatchAllLabel" ma:readOnly="true" ma:showField="CatchAllDataLabel" ma:web="95bcf4b3-36e5-403c-bc6b-a91b3ce7de50">
      <xsd:complexType>
        <xsd:complexContent>
          <xsd:extension base="dms:MultiChoiceLookup">
            <xsd:sequence>
              <xsd:element name="Value" type="dms:Lookup" maxOccurs="unbounded" minOccurs="0" nillable="true"/>
            </xsd:sequence>
          </xsd:extension>
        </xsd:complexContent>
      </xsd:complexType>
    </xsd:element>
    <xsd:element name="m96d61c3421744d2a3eca54849a10639" ma:index="10" nillable="true" ma:taxonomy="true" ma:internalName="m96d61c3421744d2a3eca54849a10639" ma:taxonomyFieldName="Document" ma:displayName="Document" ma:default="" ma:fieldId="{696d61c3-4217-44d2-a3ec-a54849a10639}" ma:sspId="3b3dcadd-8f9c-46c5-8920-3c502299fc6c" ma:termSetId="bc7df57e-42a3-4e56-ac9f-6b616d7f5a88" ma:anchorId="00000000-0000-0000-0000-000000000000" ma:open="true" ma:isKeyword="false">
      <xsd:complexType>
        <xsd:sequence>
          <xsd:element ref="pc:Terms" minOccurs="0" maxOccurs="1"/>
        </xsd:sequence>
      </xsd:complexType>
    </xsd:element>
    <xsd:element name="_dlc_DocId" ma:index="14" nillable="true" ma:displayName="Document ID Value" ma:description="The value of the document ID assigned to this item." ma:internalName="_dlc_DocId" ma:readOnly="true">
      <xsd:simpleType>
        <xsd:restriction base="dms:Text"/>
      </xsd:simpleType>
    </xsd:element>
    <xsd:element name="_dlc_DocIdUrl" ma:index="1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6"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a27d68f-c788-496a-a9d3-555043a8d7b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bcc8f1c-1d90-4e48-9c98-f196f1e9239e" elementFormDefault="qualified">
    <xsd:import namespace="http://schemas.microsoft.com/office/2006/documentManagement/types"/>
    <xsd:import namespace="http://schemas.microsoft.com/office/infopath/2007/PartnerControls"/>
    <xsd:element name="MediaServiceMetadata" ma:index="18" nillable="true" ma:displayName="MediaServiceMetadata" ma:description="" ma:hidden="true" ma:internalName="MediaServiceMetadata" ma:readOnly="true">
      <xsd:simpleType>
        <xsd:restriction base="dms:Note"/>
      </xsd:simpleType>
    </xsd:element>
    <xsd:element name="MediaServiceFastMetadata" ma:index="19" nillable="true" ma:displayName="MediaServiceFastMetadata" ma:description="" ma:hidden="true" ma:internalName="MediaServiceFastMetadata" ma:readOnly="true">
      <xsd:simpleType>
        <xsd:restriction base="dms:Note"/>
      </xsd:simpleType>
    </xsd:element>
    <xsd:element name="MediaServiceAutoTags" ma:index="20" nillable="true" ma:displayName="MediaServiceAutoTags" ma:description="" ma:internalName="MediaServiceAutoTags" ma:readOnly="true">
      <xsd:simpleType>
        <xsd:restriction base="dms:Text"/>
      </xsd:simpleType>
    </xsd:element>
    <xsd:element name="MediaServiceDateTaken" ma:index="21" nillable="true" ma:displayName="MediaServiceDateTaken" ma:description="" ma:hidden="true" ma:internalName="MediaServiceDateTaken" ma:readOnly="true">
      <xsd:simpleType>
        <xsd:restriction base="dms:Text"/>
      </xsd:simpleType>
    </xsd:element>
    <xsd:element name="MediaServiceLocation" ma:index="22" nillable="true" ma:displayName="MediaServiceLocation" ma:description="" ma:internalName="MediaServiceLocation" ma:readOnly="true">
      <xsd:simpleType>
        <xsd:restriction base="dms:Text"/>
      </xsd:simpleType>
    </xsd:element>
    <xsd:element name="MediaServiceOCR" ma:index="23" nillable="true" ma:displayName="MediaServiceOCR" ma:internalName="MediaServiceOCR" ma:readOnly="true">
      <xsd:simpleType>
        <xsd:restriction base="dms:Note">
          <xsd:maxLength value="255"/>
        </xsd:restriction>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element name="MediaServiceAutoKeyPoints" ma:index="26" nillable="true" ma:displayName="MediaServiceAutoKeyPoints" ma:hidden="true" ma:internalName="MediaServiceAutoKeyPoints" ma:readOnly="true">
      <xsd:simpleType>
        <xsd:restriction base="dms:Note"/>
      </xsd:simpleType>
    </xsd:element>
    <xsd:element name="MediaServiceKeyPoints" ma:index="27" nillable="true" ma:displayName="KeyPoints" ma:internalName="MediaServiceKeyPoints" ma:readOnly="true">
      <xsd:simpleType>
        <xsd:restriction base="dms:Note">
          <xsd:maxLength value="255"/>
        </xsd:restriction>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3b3dcadd-8f9c-46c5-8920-3c502299fc6c"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A6D1D97-F42E-48ED-8610-B52D4B0B1DB7}">
  <ds:schemaRefs>
    <ds:schemaRef ds:uri="http://schemas.microsoft.com/sharepoint/v3"/>
    <ds:schemaRef ds:uri="http://www.w3.org/XML/1998/namespace"/>
    <ds:schemaRef ds:uri="http://schemas.microsoft.com/office/2006/documentManagement/types"/>
    <ds:schemaRef ds:uri="http://purl.org/dc/terms/"/>
    <ds:schemaRef ds:uri="4bcc8f1c-1d90-4e48-9c98-f196f1e9239e"/>
    <ds:schemaRef ds:uri="http://schemas.microsoft.com/office/infopath/2007/PartnerControls"/>
    <ds:schemaRef ds:uri="95bcf4b3-36e5-403c-bc6b-a91b3ce7de50"/>
    <ds:schemaRef ds:uri="http://schemas.openxmlformats.org/package/2006/metadata/core-properties"/>
    <ds:schemaRef ds:uri="http://schemas.microsoft.com/office/2006/metadata/properties"/>
    <ds:schemaRef ds:uri="3a27d68f-c788-496a-a9d3-555043a8d7b1"/>
    <ds:schemaRef ds:uri="http://purl.org/dc/dcmitype/"/>
    <ds:schemaRef ds:uri="http://purl.org/dc/elements/1.1/"/>
  </ds:schemaRefs>
</ds:datastoreItem>
</file>

<file path=customXml/itemProps2.xml><?xml version="1.0" encoding="utf-8"?>
<ds:datastoreItem xmlns:ds="http://schemas.openxmlformats.org/officeDocument/2006/customXml" ds:itemID="{9E49D97B-47A1-47D9-B8BA-E84A56D212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5bcf4b3-36e5-403c-bc6b-a91b3ce7de50"/>
    <ds:schemaRef ds:uri="3a27d68f-c788-496a-a9d3-555043a8d7b1"/>
    <ds:schemaRef ds:uri="4bcc8f1c-1d90-4e48-9c98-f196f1e923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9EA277F-F1E2-49B1-AC6C-198EBD874905}">
  <ds:schemaRefs>
    <ds:schemaRef ds:uri="http://schemas.microsoft.com/sharepoint/events"/>
  </ds:schemaRefs>
</ds:datastoreItem>
</file>

<file path=customXml/itemProps4.xml><?xml version="1.0" encoding="utf-8"?>
<ds:datastoreItem xmlns:ds="http://schemas.openxmlformats.org/officeDocument/2006/customXml" ds:itemID="{FCDE7573-B626-492C-8B77-E18CB19BF10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Attachmend 3-Budget </vt:lpstr>
      <vt:lpstr>Summary Budget</vt:lpstr>
      <vt:lpstr>Contractor Detailed Budget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Svitlana</dc:creator>
  <cp:keywords/>
  <dc:description/>
  <cp:lastModifiedBy>Maryam Raufi</cp:lastModifiedBy>
  <cp:revision/>
  <dcterms:created xsi:type="dcterms:W3CDTF">2017-09-26T11:35:20Z</dcterms:created>
  <dcterms:modified xsi:type="dcterms:W3CDTF">2023-03-01T18:20:44Z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0x0101001121ADD2FCB8FE40B2CDF424AF226BD2</vt:lpwstr>
  </property>
  <property fmtid="{D5CDD505-2E9C-101B-9397-08002B2CF9AE}" pid="3" name="_dlc_DocIdItemGuid">
    <vt:lpwstr>bbfdb70c-fe44-40e1-983b-cdfa5d09c547</vt:lpwstr>
  </property>
  <property fmtid="{D5CDD505-2E9C-101B-9397-08002B2CF9AE}" pid="4" name="Document">
    <vt:lpwstr/>
  </property>
  <property fmtid="{D5CDD505-2E9C-101B-9397-08002B2CF9AE}" pid="5" name="MediaServiceImageTags">
    <vt:lpwstr/>
  </property>
  <property fmtid="{D5CDD505-2E9C-101B-9397-08002B2CF9AE}" pid="6" name="h409a329af4b4bff8acf569d1e9f9239">
    <vt:lpwstr/>
  </property>
  <property fmtid="{D5CDD505-2E9C-101B-9397-08002B2CF9AE}" pid="7" name="Document_x0020_Set_x0020_Type">
    <vt:lpwstr/>
  </property>
  <property fmtid="{D5CDD505-2E9C-101B-9397-08002B2CF9AE}" pid="8" name="Document Set Type">
    <vt:lpwstr/>
  </property>
</Properties>
</file>