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scameron\Downloads\"/>
    </mc:Choice>
  </mc:AlternateContent>
  <xr:revisionPtr revIDLastSave="0" documentId="13_ncr:1_{2C3B2674-21ED-4261-925B-81A529A511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Templat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5" l="1"/>
  <c r="H32" i="5" s="1"/>
  <c r="G64" i="5"/>
  <c r="H64" i="5" s="1"/>
  <c r="G63" i="5"/>
  <c r="H63" i="5" s="1"/>
  <c r="G62" i="5"/>
  <c r="H62" i="5" s="1"/>
  <c r="G60" i="5"/>
  <c r="H60" i="5" s="1"/>
  <c r="G59" i="5"/>
  <c r="H59" i="5" s="1"/>
  <c r="G58" i="5"/>
  <c r="H58" i="5" s="1"/>
  <c r="G57" i="5"/>
  <c r="H57" i="5" s="1"/>
  <c r="G55" i="5"/>
  <c r="H55" i="5" s="1"/>
  <c r="G54" i="5"/>
  <c r="H54" i="5" s="1"/>
  <c r="G53" i="5"/>
  <c r="H53" i="5" s="1"/>
  <c r="G52" i="5"/>
  <c r="H52" i="5" s="1"/>
  <c r="G50" i="5"/>
  <c r="H50" i="5" s="1"/>
  <c r="G49" i="5"/>
  <c r="H49" i="5" s="1"/>
  <c r="G47" i="5"/>
  <c r="H47" i="5" s="1"/>
  <c r="G46" i="5"/>
  <c r="H46" i="5" s="1"/>
  <c r="G45" i="5"/>
  <c r="H45" i="5" s="1"/>
  <c r="G44" i="5"/>
  <c r="H44" i="5" s="1"/>
  <c r="G43" i="5"/>
  <c r="H43" i="5" s="1"/>
  <c r="G41" i="5"/>
  <c r="H41" i="5" s="1"/>
  <c r="G40" i="5"/>
  <c r="H40" i="5" s="1"/>
  <c r="G39" i="5"/>
  <c r="H39" i="5" s="1"/>
  <c r="G38" i="5"/>
  <c r="H38" i="5" s="1"/>
  <c r="G36" i="5"/>
  <c r="H36" i="5" s="1"/>
  <c r="G35" i="5"/>
  <c r="H35" i="5" s="1"/>
  <c r="G34" i="5"/>
  <c r="H34" i="5" s="1"/>
  <c r="G33" i="5"/>
  <c r="H33" i="5" s="1"/>
  <c r="G28" i="5"/>
  <c r="H28" i="5" s="1"/>
  <c r="G27" i="5"/>
  <c r="H27" i="5" s="1"/>
  <c r="G26" i="5"/>
  <c r="H26" i="5" s="1"/>
  <c r="H29" i="5" s="1"/>
  <c r="G23" i="5"/>
  <c r="H23" i="5" s="1"/>
  <c r="G22" i="5"/>
  <c r="H22" i="5" s="1"/>
  <c r="G21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70" i="5"/>
  <c r="H70" i="5" s="1"/>
  <c r="G69" i="5"/>
  <c r="H69" i="5" s="1"/>
  <c r="G68" i="5"/>
  <c r="H68" i="5" s="1"/>
  <c r="G24" i="5" l="1"/>
  <c r="G29" i="5"/>
  <c r="H21" i="5"/>
  <c r="H24" i="5" s="1"/>
  <c r="G78" i="5"/>
  <c r="H78" i="5" s="1"/>
  <c r="G77" i="5"/>
  <c r="H77" i="5" s="1"/>
  <c r="G76" i="5"/>
  <c r="H76" i="5" s="1"/>
  <c r="G75" i="5"/>
  <c r="H75" i="5" s="1"/>
  <c r="G74" i="5"/>
  <c r="H74" i="5" s="1"/>
  <c r="G73" i="5"/>
  <c r="G67" i="5"/>
  <c r="G71" i="5" s="1"/>
  <c r="H71" i="5" s="1"/>
  <c r="G65" i="5"/>
  <c r="G12" i="5"/>
  <c r="H12" i="5" l="1"/>
  <c r="H19" i="5" s="1"/>
  <c r="G19" i="5"/>
  <c r="H73" i="5"/>
  <c r="G79" i="5"/>
  <c r="G80" i="5" s="1"/>
  <c r="G81" i="5" s="1"/>
  <c r="H65" i="5"/>
  <c r="H67" i="5"/>
  <c r="H79" i="5" l="1"/>
  <c r="H80" i="5" l="1"/>
  <c r="H81" i="5" s="1"/>
</calcChain>
</file>

<file path=xl/sharedStrings.xml><?xml version="1.0" encoding="utf-8"?>
<sst xmlns="http://schemas.openxmlformats.org/spreadsheetml/2006/main" count="88" uniqueCount="79">
  <si>
    <t xml:space="preserve"> Application Budget </t>
  </si>
  <si>
    <t xml:space="preserve"> Applicant Organization Name:  </t>
  </si>
  <si>
    <t xml:space="preserve"> Project Title:  </t>
  </si>
  <si>
    <t xml:space="preserve"> Project Start Date: </t>
  </si>
  <si>
    <t xml:space="preserve"> Project End Date: </t>
  </si>
  <si>
    <t>Project Duration:</t>
  </si>
  <si>
    <t xml:space="preserve">Target: </t>
  </si>
  <si>
    <t xml:space="preserve">Update dolar exchange rate </t>
  </si>
  <si>
    <t xml:space="preserve">Add naration of each activity </t>
  </si>
  <si>
    <t>S #</t>
  </si>
  <si>
    <t>Line item</t>
  </si>
  <si>
    <t>Unit of measure</t>
  </si>
  <si>
    <t>number of units</t>
  </si>
  <si>
    <t>LOE%</t>
  </si>
  <si>
    <t>Unit Cost</t>
  </si>
  <si>
    <t>Total in PKR</t>
  </si>
  <si>
    <t>Total in USD</t>
  </si>
  <si>
    <t>Narration</t>
  </si>
  <si>
    <t>Salaries</t>
  </si>
  <si>
    <t>Months</t>
  </si>
  <si>
    <t>Sub Total (1)</t>
  </si>
  <si>
    <t>Consultants</t>
  </si>
  <si>
    <t>Sub Total (2)</t>
  </si>
  <si>
    <t>Travel &amp; Transportation</t>
  </si>
  <si>
    <t>Month</t>
  </si>
  <si>
    <t>Visits</t>
  </si>
  <si>
    <t>Sub Total (3)</t>
  </si>
  <si>
    <t>Program Activities</t>
  </si>
  <si>
    <t>Activity - 4.1</t>
  </si>
  <si>
    <t>4.1.1</t>
  </si>
  <si>
    <t>Meeting</t>
  </si>
  <si>
    <t>4.1.2</t>
  </si>
  <si>
    <t>4.1.3</t>
  </si>
  <si>
    <t>4.1.4</t>
  </si>
  <si>
    <t>4.1.5</t>
  </si>
  <si>
    <t>Activity - 4.2</t>
  </si>
  <si>
    <t>4.2.1</t>
  </si>
  <si>
    <t>4.2.2</t>
  </si>
  <si>
    <t>4.2.3</t>
  </si>
  <si>
    <t>Activity - 4.3</t>
  </si>
  <si>
    <t>4.3.1</t>
  </si>
  <si>
    <t>Person</t>
  </si>
  <si>
    <t>4.3.2</t>
  </si>
  <si>
    <t>Lumpsum</t>
  </si>
  <si>
    <t>4.3.3</t>
  </si>
  <si>
    <t>4.3.4</t>
  </si>
  <si>
    <t>Day</t>
  </si>
  <si>
    <t>4.3.5</t>
  </si>
  <si>
    <t>Activity 4.4</t>
  </si>
  <si>
    <t>4.4.1</t>
  </si>
  <si>
    <t>4.4.2</t>
  </si>
  <si>
    <t>Activity 4.5</t>
  </si>
  <si>
    <t>Visit</t>
  </si>
  <si>
    <t>4.5.1</t>
  </si>
  <si>
    <t>4.5.2</t>
  </si>
  <si>
    <t>4.5.3</t>
  </si>
  <si>
    <t>4.5.4</t>
  </si>
  <si>
    <t>Activity 4.6</t>
  </si>
  <si>
    <t>4.6.1</t>
  </si>
  <si>
    <t>4.6.2</t>
  </si>
  <si>
    <t>4.6.3</t>
  </si>
  <si>
    <t>4.6.4</t>
  </si>
  <si>
    <t>Activity 4.7</t>
  </si>
  <si>
    <t>4.7.1</t>
  </si>
  <si>
    <t>4.7.2</t>
  </si>
  <si>
    <t>4.7.3</t>
  </si>
  <si>
    <t>Sub Total (4)</t>
  </si>
  <si>
    <t>Equipment</t>
  </si>
  <si>
    <t>month</t>
  </si>
  <si>
    <t>Other Direct Cost</t>
  </si>
  <si>
    <t>Project audit</t>
  </si>
  <si>
    <t>No</t>
  </si>
  <si>
    <t>Office rent (partial)</t>
  </si>
  <si>
    <t>Stationary, printing, photocopies &amp; courier</t>
  </si>
  <si>
    <t>Office supplies &amp; utilities</t>
  </si>
  <si>
    <t>Communication charges</t>
  </si>
  <si>
    <t>Bank charges</t>
  </si>
  <si>
    <t>Sub Total (5+6)</t>
  </si>
  <si>
    <t>Grand Total (1+2+3+4+5+6)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</si>
</sst>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>
    <font>
      <sz val="1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2B3990"/>
      <name val="Calibri"/>
      <family val="2"/>
      <scheme val="minor"/>
    </font>
    <font>
      <b/>
      <sz val="10"/>
      <color rgb="FF0000D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165" fontId="5" fillId="2" borderId="0" xfId="5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4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7" fillId="2" borderId="0" xfId="5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1" fontId="4" fillId="2" borderId="0" xfId="0" applyNumberFormat="1" applyFont="1" applyFill="1" applyAlignment="1">
      <alignment horizontal="center" vertical="center"/>
    </xf>
    <xf numFmtId="165" fontId="4" fillId="2" borderId="0" xfId="5" applyNumberFormat="1" applyFont="1" applyFill="1" applyAlignment="1">
      <alignment vertical="center"/>
    </xf>
    <xf numFmtId="164" fontId="5" fillId="2" borderId="0" xfId="5" applyFont="1" applyFill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5" applyNumberFormat="1" applyFont="1" applyFill="1" applyBorder="1" applyAlignment="1">
      <alignment horizontal="center" vertical="center" wrapText="1"/>
    </xf>
    <xf numFmtId="165" fontId="5" fillId="4" borderId="1" xfId="5" applyNumberFormat="1" applyFont="1" applyFill="1" applyBorder="1" applyAlignment="1">
      <alignment vertical="center"/>
    </xf>
    <xf numFmtId="165" fontId="5" fillId="2" borderId="1" xfId="5" applyNumberFormat="1" applyFont="1" applyFill="1" applyBorder="1" applyAlignment="1">
      <alignment vertical="center"/>
    </xf>
    <xf numFmtId="9" fontId="8" fillId="2" borderId="1" xfId="0" applyNumberFormat="1" applyFont="1" applyFill="1" applyBorder="1" applyAlignment="1">
      <alignment horizontal="left" vertical="center" wrapText="1"/>
    </xf>
    <xf numFmtId="165" fontId="4" fillId="2" borderId="1" xfId="5" applyNumberFormat="1" applyFont="1" applyFill="1" applyBorder="1" applyAlignment="1">
      <alignment vertical="center"/>
    </xf>
    <xf numFmtId="43" fontId="8" fillId="2" borderId="1" xfId="0" applyNumberFormat="1" applyFont="1" applyFill="1" applyBorder="1" applyAlignment="1">
      <alignment horizontal="left" vertical="center"/>
    </xf>
    <xf numFmtId="43" fontId="8" fillId="2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vertical="center"/>
    </xf>
    <xf numFmtId="165" fontId="9" fillId="5" borderId="1" xfId="5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41" fontId="4" fillId="2" borderId="0" xfId="0" applyNumberFormat="1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165" fontId="5" fillId="6" borderId="1" xfId="5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165" fontId="5" fillId="7" borderId="0" xfId="5" applyNumberFormat="1" applyFont="1" applyFill="1" applyAlignment="1">
      <alignment vertical="center"/>
    </xf>
    <xf numFmtId="0" fontId="5" fillId="7" borderId="0" xfId="0" applyFont="1" applyFill="1" applyAlignment="1">
      <alignment horizontal="left" vertical="center"/>
    </xf>
    <xf numFmtId="41" fontId="4" fillId="3" borderId="0" xfId="0" applyNumberFormat="1" applyFont="1" applyFill="1" applyAlignment="1">
      <alignment vertical="center"/>
    </xf>
    <xf numFmtId="0" fontId="10" fillId="2" borderId="0" xfId="0" applyFont="1" applyFill="1"/>
    <xf numFmtId="0" fontId="12" fillId="2" borderId="0" xfId="0" applyFont="1" applyFill="1"/>
    <xf numFmtId="0" fontId="11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165" fontId="11" fillId="8" borderId="1" xfId="5" applyNumberFormat="1" applyFont="1" applyFill="1" applyBorder="1" applyAlignment="1">
      <alignment vertical="center"/>
    </xf>
    <xf numFmtId="0" fontId="13" fillId="8" borderId="1" xfId="0" applyFont="1" applyFill="1" applyBorder="1" applyAlignment="1">
      <alignment horizontal="left" vertical="center"/>
    </xf>
    <xf numFmtId="41" fontId="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</cellXfs>
  <cellStyles count="10">
    <cellStyle name="Comma" xfId="5" builtinId="3"/>
    <cellStyle name="Followed Hyperlink" xfId="7" builtinId="9" hidden="1"/>
    <cellStyle name="Followed Hyperlink" xfId="9" builtinId="9" hidden="1"/>
    <cellStyle name="Followed Hyperlink" xfId="4" builtinId="9" hidden="1"/>
    <cellStyle name="Followed Hyperlink" xfId="2" builtinId="9" hidden="1"/>
    <cellStyle name="Hyperlink" xfId="6" builtinId="8" hidden="1"/>
    <cellStyle name="Hyperlink" xfId="8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zoomScaleNormal="100" zoomScalePageLayoutView="95" workbookViewId="0">
      <pane ySplit="10" topLeftCell="A11" activePane="bottomLeft" state="frozen"/>
      <selection pane="bottomLeft" activeCell="B1" sqref="B1:F7"/>
    </sheetView>
  </sheetViews>
  <sheetFormatPr defaultColWidth="8.85546875" defaultRowHeight="12.95"/>
  <cols>
    <col min="1" max="1" width="6.42578125" style="8" customWidth="1"/>
    <col min="2" max="2" width="73.140625" style="10" customWidth="1"/>
    <col min="3" max="3" width="9.5703125" style="8" customWidth="1"/>
    <col min="4" max="5" width="9.5703125" style="32" customWidth="1"/>
    <col min="6" max="6" width="9.5703125" style="9" customWidth="1"/>
    <col min="7" max="7" width="16.140625" style="9" customWidth="1"/>
    <col min="8" max="8" width="20.140625" style="9" customWidth="1"/>
    <col min="9" max="9" width="40.5703125" style="8" customWidth="1"/>
    <col min="10" max="11" width="8.85546875" style="11"/>
    <col min="12" max="16384" width="8.85546875" style="1"/>
  </cols>
  <sheetData>
    <row r="1" spans="1:9">
      <c r="B1" s="60" t="s">
        <v>0</v>
      </c>
      <c r="C1" s="60"/>
      <c r="D1" s="60"/>
      <c r="E1" s="60"/>
      <c r="F1" s="60"/>
    </row>
    <row r="2" spans="1:9">
      <c r="B2" s="52" t="s">
        <v>1</v>
      </c>
      <c r="C2" s="38"/>
      <c r="D2" s="12"/>
      <c r="E2" s="13"/>
      <c r="F2" s="14"/>
    </row>
    <row r="3" spans="1:9">
      <c r="B3" s="52" t="s">
        <v>2</v>
      </c>
      <c r="C3" s="61"/>
      <c r="D3" s="61"/>
      <c r="E3" s="61"/>
      <c r="F3" s="61"/>
    </row>
    <row r="4" spans="1:9">
      <c r="B4" s="52" t="s">
        <v>3</v>
      </c>
      <c r="C4" s="38"/>
      <c r="D4" s="15"/>
      <c r="E4" s="16"/>
      <c r="F4" s="17"/>
    </row>
    <row r="5" spans="1:9">
      <c r="B5" s="52" t="s">
        <v>4</v>
      </c>
      <c r="C5" s="38"/>
      <c r="D5" s="15"/>
      <c r="E5" s="16"/>
      <c r="F5" s="17"/>
    </row>
    <row r="6" spans="1:9">
      <c r="B6" s="52" t="s">
        <v>5</v>
      </c>
    </row>
    <row r="7" spans="1:9">
      <c r="B7" s="52" t="s">
        <v>6</v>
      </c>
    </row>
    <row r="8" spans="1:9">
      <c r="H8" s="50" t="s">
        <v>7</v>
      </c>
      <c r="I8" s="51"/>
    </row>
    <row r="9" spans="1:9">
      <c r="H9" s="18">
        <v>280</v>
      </c>
      <c r="I9" s="51" t="s">
        <v>8</v>
      </c>
    </row>
    <row r="10" spans="1:9" ht="26.1">
      <c r="A10" s="19" t="s">
        <v>9</v>
      </c>
      <c r="B10" s="20" t="s">
        <v>10</v>
      </c>
      <c r="C10" s="39" t="s">
        <v>11</v>
      </c>
      <c r="D10" s="21" t="s">
        <v>12</v>
      </c>
      <c r="E10" s="21" t="s">
        <v>13</v>
      </c>
      <c r="F10" s="22" t="s">
        <v>14</v>
      </c>
      <c r="G10" s="22" t="s">
        <v>15</v>
      </c>
      <c r="H10" s="22" t="s">
        <v>16</v>
      </c>
      <c r="I10" s="39" t="s">
        <v>17</v>
      </c>
    </row>
    <row r="11" spans="1:9">
      <c r="A11" s="44">
        <v>1</v>
      </c>
      <c r="B11" s="45" t="s">
        <v>18</v>
      </c>
      <c r="C11" s="46"/>
      <c r="D11" s="47"/>
      <c r="E11" s="47"/>
      <c r="F11" s="48"/>
      <c r="G11" s="48"/>
      <c r="H11" s="48"/>
      <c r="I11" s="46"/>
    </row>
    <row r="12" spans="1:9">
      <c r="A12" s="4">
        <v>1.1000000000000001</v>
      </c>
      <c r="B12" s="5"/>
      <c r="C12" s="4" t="s">
        <v>19</v>
      </c>
      <c r="D12" s="34">
        <v>12</v>
      </c>
      <c r="E12" s="37">
        <v>0.2</v>
      </c>
      <c r="F12" s="24">
        <v>20000</v>
      </c>
      <c r="G12" s="24">
        <f>F12*E12*D12</f>
        <v>48000</v>
      </c>
      <c r="H12" s="24">
        <f>G12/$H$9</f>
        <v>171.42857142857142</v>
      </c>
      <c r="I12" s="41"/>
    </row>
    <row r="13" spans="1:9">
      <c r="A13" s="4">
        <v>1.2</v>
      </c>
      <c r="B13" s="5"/>
      <c r="C13" s="4"/>
      <c r="D13" s="34">
        <v>11</v>
      </c>
      <c r="E13" s="37">
        <v>0.15</v>
      </c>
      <c r="F13" s="24">
        <v>20000</v>
      </c>
      <c r="G13" s="24">
        <f t="shared" ref="G13:G18" si="0">F13*E13*D13</f>
        <v>33000</v>
      </c>
      <c r="H13" s="24">
        <f t="shared" ref="H13:H18" si="1">G13/$H$9</f>
        <v>117.85714285714286</v>
      </c>
      <c r="I13" s="41"/>
    </row>
    <row r="14" spans="1:9">
      <c r="A14" s="4">
        <v>1.3</v>
      </c>
      <c r="B14" s="5"/>
      <c r="C14" s="4"/>
      <c r="D14" s="34"/>
      <c r="E14" s="37">
        <v>0</v>
      </c>
      <c r="F14" s="24"/>
      <c r="G14" s="24">
        <f t="shared" si="0"/>
        <v>0</v>
      </c>
      <c r="H14" s="24">
        <f t="shared" si="1"/>
        <v>0</v>
      </c>
      <c r="I14" s="41"/>
    </row>
    <row r="15" spans="1:9">
      <c r="A15" s="4">
        <v>1.4</v>
      </c>
      <c r="B15" s="5"/>
      <c r="C15" s="4"/>
      <c r="D15" s="34"/>
      <c r="E15" s="37">
        <v>0</v>
      </c>
      <c r="F15" s="24"/>
      <c r="G15" s="24">
        <f t="shared" si="0"/>
        <v>0</v>
      </c>
      <c r="H15" s="24">
        <f t="shared" si="1"/>
        <v>0</v>
      </c>
      <c r="I15" s="25"/>
    </row>
    <row r="16" spans="1:9">
      <c r="A16" s="4">
        <v>1.5</v>
      </c>
      <c r="B16" s="5"/>
      <c r="C16" s="4"/>
      <c r="D16" s="34"/>
      <c r="E16" s="37">
        <v>0</v>
      </c>
      <c r="F16" s="24"/>
      <c r="G16" s="24">
        <f t="shared" si="0"/>
        <v>0</v>
      </c>
      <c r="H16" s="24">
        <f t="shared" si="1"/>
        <v>0</v>
      </c>
      <c r="I16" s="42"/>
    </row>
    <row r="17" spans="1:11">
      <c r="A17" s="4">
        <v>1.6</v>
      </c>
      <c r="B17" s="5"/>
      <c r="C17" s="4"/>
      <c r="D17" s="34"/>
      <c r="E17" s="37">
        <v>0</v>
      </c>
      <c r="F17" s="24"/>
      <c r="G17" s="24">
        <f t="shared" si="0"/>
        <v>0</v>
      </c>
      <c r="H17" s="24">
        <f t="shared" si="1"/>
        <v>0</v>
      </c>
      <c r="I17" s="41"/>
    </row>
    <row r="18" spans="1:11">
      <c r="A18" s="4">
        <v>1.7</v>
      </c>
      <c r="B18" s="5"/>
      <c r="C18" s="4"/>
      <c r="D18" s="34"/>
      <c r="E18" s="37">
        <v>0</v>
      </c>
      <c r="F18" s="24"/>
      <c r="G18" s="24">
        <f t="shared" si="0"/>
        <v>0</v>
      </c>
      <c r="H18" s="24">
        <f t="shared" si="1"/>
        <v>0</v>
      </c>
      <c r="I18" s="4"/>
    </row>
    <row r="19" spans="1:11" s="54" customFormat="1">
      <c r="A19" s="29"/>
      <c r="B19" s="30" t="s">
        <v>20</v>
      </c>
      <c r="C19" s="29"/>
      <c r="D19" s="36"/>
      <c r="E19" s="36"/>
      <c r="F19" s="31"/>
      <c r="G19" s="31">
        <f>SUM(G12:G18)</f>
        <v>81000</v>
      </c>
      <c r="H19" s="31">
        <f>SUM(H12:H18)</f>
        <v>289.28571428571428</v>
      </c>
      <c r="I19" s="43"/>
      <c r="J19" s="53"/>
      <c r="K19" s="53"/>
    </row>
    <row r="20" spans="1:11">
      <c r="A20" s="44">
        <v>2</v>
      </c>
      <c r="B20" s="45" t="s">
        <v>21</v>
      </c>
      <c r="C20" s="46"/>
      <c r="D20" s="47"/>
      <c r="E20" s="47"/>
      <c r="F20" s="48"/>
      <c r="G20" s="48"/>
      <c r="H20" s="48"/>
      <c r="I20" s="46"/>
    </row>
    <row r="21" spans="1:11">
      <c r="A21" s="4">
        <v>2.1</v>
      </c>
      <c r="B21" s="5"/>
      <c r="C21" s="4"/>
      <c r="D21" s="34"/>
      <c r="E21" s="37"/>
      <c r="F21" s="24"/>
      <c r="G21" s="24">
        <f t="shared" ref="G21:G23" si="2">F21*E21*D21</f>
        <v>0</v>
      </c>
      <c r="H21" s="24">
        <f t="shared" ref="H21:H23" si="3">G21/$H$9</f>
        <v>0</v>
      </c>
      <c r="I21" s="42"/>
    </row>
    <row r="22" spans="1:11">
      <c r="A22" s="4">
        <v>2.2000000000000002</v>
      </c>
      <c r="B22" s="5"/>
      <c r="C22" s="4"/>
      <c r="D22" s="34"/>
      <c r="E22" s="37"/>
      <c r="F22" s="24"/>
      <c r="G22" s="24">
        <f t="shared" si="2"/>
        <v>0</v>
      </c>
      <c r="H22" s="24">
        <f t="shared" si="3"/>
        <v>0</v>
      </c>
      <c r="I22" s="41"/>
    </row>
    <row r="23" spans="1:11">
      <c r="A23" s="4">
        <v>2.2999999999999998</v>
      </c>
      <c r="B23" s="5"/>
      <c r="C23" s="4"/>
      <c r="D23" s="34"/>
      <c r="E23" s="37"/>
      <c r="F23" s="24"/>
      <c r="G23" s="24">
        <f t="shared" si="2"/>
        <v>0</v>
      </c>
      <c r="H23" s="24">
        <f t="shared" si="3"/>
        <v>0</v>
      </c>
      <c r="I23" s="4"/>
    </row>
    <row r="24" spans="1:11" s="54" customFormat="1">
      <c r="A24" s="29"/>
      <c r="B24" s="30" t="s">
        <v>22</v>
      </c>
      <c r="C24" s="29"/>
      <c r="D24" s="36"/>
      <c r="E24" s="36"/>
      <c r="F24" s="31"/>
      <c r="G24" s="31">
        <f>SUM(G21:G23)</f>
        <v>0</v>
      </c>
      <c r="H24" s="31">
        <f>SUM(H21:H23)</f>
        <v>0</v>
      </c>
      <c r="I24" s="43"/>
      <c r="J24" s="53"/>
      <c r="K24" s="53"/>
    </row>
    <row r="25" spans="1:11">
      <c r="A25" s="44">
        <v>3</v>
      </c>
      <c r="B25" s="45" t="s">
        <v>23</v>
      </c>
      <c r="C25" s="46"/>
      <c r="D25" s="47"/>
      <c r="E25" s="47"/>
      <c r="F25" s="48"/>
      <c r="G25" s="48"/>
      <c r="H25" s="48"/>
      <c r="I25" s="46"/>
    </row>
    <row r="26" spans="1:11">
      <c r="A26" s="4">
        <v>3.1</v>
      </c>
      <c r="B26" s="5"/>
      <c r="C26" s="4" t="s">
        <v>24</v>
      </c>
      <c r="D26" s="34"/>
      <c r="E26" s="37">
        <v>1</v>
      </c>
      <c r="F26" s="24"/>
      <c r="G26" s="24">
        <f t="shared" ref="G26:G28" si="4">F26*E26*D26</f>
        <v>0</v>
      </c>
      <c r="H26" s="24">
        <f t="shared" ref="H26:H28" si="5">G26/$H$9</f>
        <v>0</v>
      </c>
      <c r="I26" s="41"/>
    </row>
    <row r="27" spans="1:11">
      <c r="A27" s="4">
        <v>3.2</v>
      </c>
      <c r="B27" s="5"/>
      <c r="C27" s="4" t="s">
        <v>24</v>
      </c>
      <c r="D27" s="34"/>
      <c r="E27" s="37">
        <v>1</v>
      </c>
      <c r="F27" s="24"/>
      <c r="G27" s="24">
        <f t="shared" si="4"/>
        <v>0</v>
      </c>
      <c r="H27" s="24">
        <f t="shared" si="5"/>
        <v>0</v>
      </c>
      <c r="I27" s="27"/>
    </row>
    <row r="28" spans="1:11" ht="18" customHeight="1">
      <c r="A28" s="4">
        <v>3.3</v>
      </c>
      <c r="B28" s="5"/>
      <c r="C28" s="4" t="s">
        <v>25</v>
      </c>
      <c r="D28" s="34"/>
      <c r="E28" s="37">
        <v>1</v>
      </c>
      <c r="F28" s="24"/>
      <c r="G28" s="24">
        <f t="shared" si="4"/>
        <v>0</v>
      </c>
      <c r="H28" s="24">
        <f t="shared" si="5"/>
        <v>0</v>
      </c>
      <c r="I28" s="28"/>
    </row>
    <row r="29" spans="1:11" s="54" customFormat="1">
      <c r="A29" s="29"/>
      <c r="B29" s="30" t="s">
        <v>26</v>
      </c>
      <c r="C29" s="29"/>
      <c r="D29" s="36"/>
      <c r="E29" s="36"/>
      <c r="F29" s="31"/>
      <c r="G29" s="31">
        <f>SUM(G26:G28)</f>
        <v>0</v>
      </c>
      <c r="H29" s="31">
        <f>SUM(H26:H28)</f>
        <v>0</v>
      </c>
      <c r="I29" s="43"/>
      <c r="J29" s="53"/>
      <c r="K29" s="53"/>
    </row>
    <row r="30" spans="1:11">
      <c r="A30" s="44">
        <v>4</v>
      </c>
      <c r="B30" s="45" t="s">
        <v>27</v>
      </c>
      <c r="C30" s="46"/>
      <c r="D30" s="47"/>
      <c r="E30" s="47"/>
      <c r="F30" s="48"/>
      <c r="G30" s="48"/>
      <c r="H30" s="48"/>
      <c r="I30" s="46"/>
    </row>
    <row r="31" spans="1:11">
      <c r="A31" s="2">
        <v>4.0999999999999996</v>
      </c>
      <c r="B31" s="49" t="s">
        <v>28</v>
      </c>
      <c r="C31" s="40"/>
      <c r="D31" s="33"/>
      <c r="E31" s="33"/>
      <c r="F31" s="23"/>
      <c r="G31" s="23"/>
      <c r="H31" s="23"/>
      <c r="I31" s="40"/>
    </row>
    <row r="32" spans="1:11">
      <c r="A32" s="4" t="s">
        <v>29</v>
      </c>
      <c r="B32" s="7"/>
      <c r="C32" s="4" t="s">
        <v>30</v>
      </c>
      <c r="D32" s="34">
        <v>3</v>
      </c>
      <c r="E32" s="37">
        <v>1</v>
      </c>
      <c r="F32" s="24">
        <v>70000</v>
      </c>
      <c r="G32" s="24">
        <f>F32*E32*D32</f>
        <v>210000</v>
      </c>
      <c r="H32" s="24">
        <f t="shared" ref="H32:H36" si="6">G32/$H$9</f>
        <v>750</v>
      </c>
      <c r="I32" s="4"/>
    </row>
    <row r="33" spans="1:9">
      <c r="A33" s="4" t="s">
        <v>31</v>
      </c>
      <c r="B33" s="7"/>
      <c r="C33" s="4"/>
      <c r="D33" s="34"/>
      <c r="E33" s="37"/>
      <c r="F33" s="24"/>
      <c r="G33" s="24">
        <f t="shared" ref="G33:G36" si="7">F33*E33*D33</f>
        <v>0</v>
      </c>
      <c r="H33" s="24">
        <f t="shared" si="6"/>
        <v>0</v>
      </c>
      <c r="I33" s="4"/>
    </row>
    <row r="34" spans="1:9">
      <c r="A34" s="4" t="s">
        <v>32</v>
      </c>
      <c r="B34" s="7"/>
      <c r="C34" s="4"/>
      <c r="D34" s="34"/>
      <c r="E34" s="37"/>
      <c r="F34" s="24"/>
      <c r="G34" s="24">
        <f t="shared" si="7"/>
        <v>0</v>
      </c>
      <c r="H34" s="24">
        <f t="shared" si="6"/>
        <v>0</v>
      </c>
      <c r="I34" s="4"/>
    </row>
    <row r="35" spans="1:9">
      <c r="A35" s="4" t="s">
        <v>33</v>
      </c>
      <c r="B35" s="7"/>
      <c r="C35" s="4"/>
      <c r="D35" s="34"/>
      <c r="E35" s="37"/>
      <c r="F35" s="24"/>
      <c r="G35" s="24">
        <f t="shared" si="7"/>
        <v>0</v>
      </c>
      <c r="H35" s="24">
        <f t="shared" si="6"/>
        <v>0</v>
      </c>
      <c r="I35" s="4"/>
    </row>
    <row r="36" spans="1:9">
      <c r="A36" s="4" t="s">
        <v>34</v>
      </c>
      <c r="B36" s="7"/>
      <c r="C36" s="4"/>
      <c r="D36" s="34"/>
      <c r="E36" s="37"/>
      <c r="F36" s="24"/>
      <c r="G36" s="24">
        <f t="shared" si="7"/>
        <v>0</v>
      </c>
      <c r="H36" s="24">
        <f t="shared" si="6"/>
        <v>0</v>
      </c>
      <c r="I36" s="4"/>
    </row>
    <row r="37" spans="1:9">
      <c r="A37" s="2">
        <v>4.2</v>
      </c>
      <c r="B37" s="3" t="s">
        <v>35</v>
      </c>
      <c r="C37" s="40"/>
      <c r="D37" s="33"/>
      <c r="E37" s="33"/>
      <c r="F37" s="23"/>
      <c r="G37" s="23"/>
      <c r="H37" s="23"/>
      <c r="I37" s="40"/>
    </row>
    <row r="38" spans="1:9">
      <c r="A38" s="4" t="s">
        <v>36</v>
      </c>
      <c r="B38" s="7"/>
      <c r="C38" s="4"/>
      <c r="D38" s="34"/>
      <c r="E38" s="37"/>
      <c r="F38" s="24"/>
      <c r="G38" s="24">
        <f t="shared" ref="G38:G41" si="8">F38*E38*D38</f>
        <v>0</v>
      </c>
      <c r="H38" s="24">
        <f t="shared" ref="H38:H41" si="9">G38/$H$9</f>
        <v>0</v>
      </c>
      <c r="I38" s="4"/>
    </row>
    <row r="39" spans="1:9">
      <c r="A39" s="4" t="s">
        <v>37</v>
      </c>
      <c r="B39" s="7"/>
      <c r="C39" s="4"/>
      <c r="D39" s="34"/>
      <c r="E39" s="37"/>
      <c r="F39" s="24"/>
      <c r="G39" s="24">
        <f t="shared" si="8"/>
        <v>0</v>
      </c>
      <c r="H39" s="24">
        <f t="shared" si="9"/>
        <v>0</v>
      </c>
      <c r="I39" s="4"/>
    </row>
    <row r="40" spans="1:9">
      <c r="A40" s="4" t="s">
        <v>38</v>
      </c>
      <c r="B40" s="7"/>
      <c r="C40" s="4"/>
      <c r="D40" s="34"/>
      <c r="E40" s="37"/>
      <c r="F40" s="24"/>
      <c r="G40" s="24">
        <f t="shared" si="8"/>
        <v>0</v>
      </c>
      <c r="H40" s="24">
        <f t="shared" si="9"/>
        <v>0</v>
      </c>
      <c r="I40" s="4"/>
    </row>
    <row r="41" spans="1:9" ht="18" customHeight="1">
      <c r="A41" s="4"/>
      <c r="B41" s="7"/>
      <c r="C41" s="4"/>
      <c r="D41" s="34"/>
      <c r="E41" s="37"/>
      <c r="F41" s="24"/>
      <c r="G41" s="24">
        <f t="shared" si="8"/>
        <v>0</v>
      </c>
      <c r="H41" s="24">
        <f t="shared" si="9"/>
        <v>0</v>
      </c>
      <c r="I41" s="4"/>
    </row>
    <row r="42" spans="1:9">
      <c r="A42" s="2">
        <v>4.3</v>
      </c>
      <c r="B42" s="3" t="s">
        <v>39</v>
      </c>
      <c r="C42" s="40"/>
      <c r="D42" s="33"/>
      <c r="E42" s="33"/>
      <c r="F42" s="23"/>
      <c r="G42" s="23"/>
      <c r="H42" s="23"/>
      <c r="I42" s="40"/>
    </row>
    <row r="43" spans="1:9">
      <c r="A43" s="4" t="s">
        <v>40</v>
      </c>
      <c r="B43" s="7"/>
      <c r="C43" s="4" t="s">
        <v>41</v>
      </c>
      <c r="D43" s="34"/>
      <c r="E43" s="37"/>
      <c r="F43" s="24"/>
      <c r="G43" s="24">
        <f t="shared" ref="G43:G47" si="10">F43*E43*D43</f>
        <v>0</v>
      </c>
      <c r="H43" s="24">
        <f t="shared" ref="H43:H47" si="11">G43/$H$9</f>
        <v>0</v>
      </c>
      <c r="I43" s="42"/>
    </row>
    <row r="44" spans="1:9">
      <c r="A44" s="4" t="s">
        <v>42</v>
      </c>
      <c r="B44" s="7"/>
      <c r="C44" s="4" t="s">
        <v>43</v>
      </c>
      <c r="D44" s="34"/>
      <c r="E44" s="37"/>
      <c r="F44" s="24"/>
      <c r="G44" s="24">
        <f t="shared" si="10"/>
        <v>0</v>
      </c>
      <c r="H44" s="24">
        <f t="shared" si="11"/>
        <v>0</v>
      </c>
      <c r="I44" s="42"/>
    </row>
    <row r="45" spans="1:9">
      <c r="A45" s="4" t="s">
        <v>44</v>
      </c>
      <c r="B45" s="7"/>
      <c r="C45" s="4" t="s">
        <v>41</v>
      </c>
      <c r="D45" s="34"/>
      <c r="E45" s="37"/>
      <c r="F45" s="24"/>
      <c r="G45" s="24">
        <f t="shared" si="10"/>
        <v>0</v>
      </c>
      <c r="H45" s="24">
        <f t="shared" si="11"/>
        <v>0</v>
      </c>
      <c r="I45" s="42"/>
    </row>
    <row r="46" spans="1:9">
      <c r="A46" s="4" t="s">
        <v>45</v>
      </c>
      <c r="B46" s="7"/>
      <c r="C46" s="4" t="s">
        <v>46</v>
      </c>
      <c r="D46" s="34"/>
      <c r="E46" s="37"/>
      <c r="F46" s="24"/>
      <c r="G46" s="24">
        <f t="shared" si="10"/>
        <v>0</v>
      </c>
      <c r="H46" s="24">
        <f t="shared" si="11"/>
        <v>0</v>
      </c>
      <c r="I46" s="42"/>
    </row>
    <row r="47" spans="1:9">
      <c r="A47" s="4" t="s">
        <v>47</v>
      </c>
      <c r="B47" s="7"/>
      <c r="C47" s="4"/>
      <c r="D47" s="34"/>
      <c r="E47" s="37"/>
      <c r="F47" s="24"/>
      <c r="G47" s="24">
        <f t="shared" si="10"/>
        <v>0</v>
      </c>
      <c r="H47" s="24">
        <f t="shared" si="11"/>
        <v>0</v>
      </c>
      <c r="I47" s="42"/>
    </row>
    <row r="48" spans="1:9">
      <c r="A48" s="2">
        <v>4.4000000000000004</v>
      </c>
      <c r="B48" s="3" t="s">
        <v>48</v>
      </c>
      <c r="C48" s="40"/>
      <c r="D48" s="33"/>
      <c r="E48" s="33"/>
      <c r="F48" s="23"/>
      <c r="G48" s="23"/>
      <c r="H48" s="23"/>
      <c r="I48" s="40"/>
    </row>
    <row r="49" spans="1:9">
      <c r="A49" s="4" t="s">
        <v>49</v>
      </c>
      <c r="B49" s="7"/>
      <c r="C49" s="4" t="s">
        <v>30</v>
      </c>
      <c r="D49" s="34"/>
      <c r="E49" s="37"/>
      <c r="F49" s="24"/>
      <c r="G49" s="24">
        <f t="shared" ref="G49:G50" si="12">F49*E49*D49</f>
        <v>0</v>
      </c>
      <c r="H49" s="24">
        <f t="shared" ref="H49:H50" si="13">G49/$H$9</f>
        <v>0</v>
      </c>
      <c r="I49" s="42"/>
    </row>
    <row r="50" spans="1:9">
      <c r="A50" s="4" t="s">
        <v>50</v>
      </c>
      <c r="B50" s="7"/>
      <c r="C50" s="4"/>
      <c r="D50" s="34"/>
      <c r="E50" s="37"/>
      <c r="F50" s="24"/>
      <c r="G50" s="24">
        <f t="shared" si="12"/>
        <v>0</v>
      </c>
      <c r="H50" s="24">
        <f t="shared" si="13"/>
        <v>0</v>
      </c>
      <c r="I50" s="42"/>
    </row>
    <row r="51" spans="1:9">
      <c r="A51" s="2">
        <v>4.5</v>
      </c>
      <c r="B51" s="3" t="s">
        <v>51</v>
      </c>
      <c r="C51" s="40" t="s">
        <v>52</v>
      </c>
      <c r="D51" s="33"/>
      <c r="E51" s="33"/>
      <c r="F51" s="23"/>
      <c r="G51" s="23"/>
      <c r="H51" s="23"/>
      <c r="I51" s="40"/>
    </row>
    <row r="52" spans="1:9" ht="19.5" customHeight="1">
      <c r="A52" s="4" t="s">
        <v>53</v>
      </c>
      <c r="B52" s="7"/>
      <c r="C52" s="4"/>
      <c r="D52" s="34"/>
      <c r="E52" s="37"/>
      <c r="F52" s="24"/>
      <c r="G52" s="24">
        <f t="shared" ref="G52:G55" si="14">F52*E52*D52</f>
        <v>0</v>
      </c>
      <c r="H52" s="24">
        <f t="shared" ref="H52:H55" si="15">G52/$H$9</f>
        <v>0</v>
      </c>
      <c r="I52" s="42"/>
    </row>
    <row r="53" spans="1:9" ht="15" customHeight="1">
      <c r="A53" s="4" t="s">
        <v>54</v>
      </c>
      <c r="B53" s="7"/>
      <c r="C53" s="4"/>
      <c r="D53" s="34"/>
      <c r="E53" s="37"/>
      <c r="F53" s="24"/>
      <c r="G53" s="24">
        <f t="shared" si="14"/>
        <v>0</v>
      </c>
      <c r="H53" s="24">
        <f t="shared" si="15"/>
        <v>0</v>
      </c>
      <c r="I53" s="42"/>
    </row>
    <row r="54" spans="1:9" ht="19.5" customHeight="1">
      <c r="A54" s="4" t="s">
        <v>55</v>
      </c>
      <c r="B54" s="7"/>
      <c r="C54" s="4"/>
      <c r="D54" s="34"/>
      <c r="E54" s="37"/>
      <c r="F54" s="24"/>
      <c r="G54" s="24">
        <f t="shared" si="14"/>
        <v>0</v>
      </c>
      <c r="H54" s="24">
        <f t="shared" si="15"/>
        <v>0</v>
      </c>
      <c r="I54" s="42"/>
    </row>
    <row r="55" spans="1:9" ht="19.5" customHeight="1">
      <c r="A55" s="4" t="s">
        <v>56</v>
      </c>
      <c r="B55" s="7"/>
      <c r="C55" s="4"/>
      <c r="D55" s="34"/>
      <c r="E55" s="37"/>
      <c r="F55" s="24"/>
      <c r="G55" s="24">
        <f t="shared" si="14"/>
        <v>0</v>
      </c>
      <c r="H55" s="24">
        <f t="shared" si="15"/>
        <v>0</v>
      </c>
      <c r="I55" s="42"/>
    </row>
    <row r="56" spans="1:9">
      <c r="A56" s="2">
        <v>4.5999999999999996</v>
      </c>
      <c r="B56" s="3" t="s">
        <v>57</v>
      </c>
      <c r="C56" s="40" t="s">
        <v>52</v>
      </c>
      <c r="D56" s="33"/>
      <c r="E56" s="33"/>
      <c r="F56" s="23"/>
      <c r="G56" s="23"/>
      <c r="H56" s="23"/>
      <c r="I56" s="40"/>
    </row>
    <row r="57" spans="1:9" ht="19.5" customHeight="1">
      <c r="A57" s="4" t="s">
        <v>58</v>
      </c>
      <c r="B57" s="7"/>
      <c r="C57" s="4"/>
      <c r="D57" s="34"/>
      <c r="E57" s="37"/>
      <c r="F57" s="24"/>
      <c r="G57" s="24">
        <f t="shared" ref="G57:G60" si="16">F57*E57*D57</f>
        <v>0</v>
      </c>
      <c r="H57" s="24">
        <f t="shared" ref="H57:H60" si="17">G57/$H$9</f>
        <v>0</v>
      </c>
      <c r="I57" s="42"/>
    </row>
    <row r="58" spans="1:9">
      <c r="A58" s="4" t="s">
        <v>59</v>
      </c>
      <c r="B58" s="7"/>
      <c r="C58" s="4"/>
      <c r="D58" s="34"/>
      <c r="E58" s="37"/>
      <c r="F58" s="24"/>
      <c r="G58" s="24">
        <f t="shared" si="16"/>
        <v>0</v>
      </c>
      <c r="H58" s="24">
        <f t="shared" si="17"/>
        <v>0</v>
      </c>
      <c r="I58" s="42"/>
    </row>
    <row r="59" spans="1:9" ht="19.5" customHeight="1">
      <c r="A59" s="4" t="s">
        <v>60</v>
      </c>
      <c r="B59" s="7"/>
      <c r="C59" s="4"/>
      <c r="D59" s="34"/>
      <c r="E59" s="37"/>
      <c r="F59" s="24"/>
      <c r="G59" s="24">
        <f t="shared" si="16"/>
        <v>0</v>
      </c>
      <c r="H59" s="24">
        <f t="shared" si="17"/>
        <v>0</v>
      </c>
      <c r="I59" s="42"/>
    </row>
    <row r="60" spans="1:9" ht="15" customHeight="1">
      <c r="A60" s="4" t="s">
        <v>61</v>
      </c>
      <c r="B60" s="7"/>
      <c r="C60" s="4"/>
      <c r="D60" s="34"/>
      <c r="E60" s="37"/>
      <c r="F60" s="24"/>
      <c r="G60" s="24">
        <f t="shared" si="16"/>
        <v>0</v>
      </c>
      <c r="H60" s="24">
        <f t="shared" si="17"/>
        <v>0</v>
      </c>
      <c r="I60" s="42"/>
    </row>
    <row r="61" spans="1:9">
      <c r="A61" s="2">
        <v>4.7</v>
      </c>
      <c r="B61" s="3" t="s">
        <v>62</v>
      </c>
      <c r="C61" s="40"/>
      <c r="D61" s="33"/>
      <c r="E61" s="33"/>
      <c r="F61" s="23"/>
      <c r="G61" s="23"/>
      <c r="H61" s="23"/>
      <c r="I61" s="40"/>
    </row>
    <row r="62" spans="1:9">
      <c r="A62" s="4" t="s">
        <v>63</v>
      </c>
      <c r="B62" s="7"/>
      <c r="C62" s="6"/>
      <c r="D62" s="34"/>
      <c r="E62" s="37"/>
      <c r="F62" s="24"/>
      <c r="G62" s="24">
        <f t="shared" ref="G62:G64" si="18">F62*E62*D62</f>
        <v>0</v>
      </c>
      <c r="H62" s="24">
        <f t="shared" ref="H62:H64" si="19">G62/$H$9</f>
        <v>0</v>
      </c>
      <c r="I62" s="42"/>
    </row>
    <row r="63" spans="1:9">
      <c r="A63" s="4" t="s">
        <v>64</v>
      </c>
      <c r="B63" s="7"/>
      <c r="C63" s="6"/>
      <c r="D63" s="34"/>
      <c r="E63" s="37"/>
      <c r="F63" s="24"/>
      <c r="G63" s="24">
        <f t="shared" si="18"/>
        <v>0</v>
      </c>
      <c r="H63" s="24">
        <f t="shared" si="19"/>
        <v>0</v>
      </c>
      <c r="I63" s="42"/>
    </row>
    <row r="64" spans="1:9">
      <c r="A64" s="4" t="s">
        <v>65</v>
      </c>
      <c r="B64" s="7"/>
      <c r="C64" s="6"/>
      <c r="D64" s="35"/>
      <c r="E64" s="35"/>
      <c r="F64" s="26"/>
      <c r="G64" s="24">
        <f t="shared" si="18"/>
        <v>0</v>
      </c>
      <c r="H64" s="24">
        <f t="shared" si="19"/>
        <v>0</v>
      </c>
      <c r="I64" s="4"/>
    </row>
    <row r="65" spans="1:11" s="54" customFormat="1">
      <c r="A65" s="29"/>
      <c r="B65" s="30" t="s">
        <v>66</v>
      </c>
      <c r="C65" s="29"/>
      <c r="D65" s="36"/>
      <c r="E65" s="36"/>
      <c r="F65" s="31"/>
      <c r="G65" s="31">
        <f>SUM(G32:G64)</f>
        <v>210000</v>
      </c>
      <c r="H65" s="31">
        <f>SUM(H32:H64)</f>
        <v>750</v>
      </c>
      <c r="I65" s="43"/>
      <c r="J65" s="53"/>
      <c r="K65" s="53"/>
    </row>
    <row r="66" spans="1:11">
      <c r="A66" s="44">
        <v>5</v>
      </c>
      <c r="B66" s="45" t="s">
        <v>67</v>
      </c>
      <c r="C66" s="46"/>
      <c r="D66" s="47"/>
      <c r="E66" s="47"/>
      <c r="F66" s="48"/>
      <c r="G66" s="48"/>
      <c r="H66" s="48"/>
      <c r="I66" s="46"/>
    </row>
    <row r="67" spans="1:11">
      <c r="A67" s="4">
        <v>5.0999999999999996</v>
      </c>
      <c r="B67" s="5"/>
      <c r="C67" s="4" t="s">
        <v>68</v>
      </c>
      <c r="D67" s="34">
        <v>4</v>
      </c>
      <c r="E67" s="37">
        <v>1</v>
      </c>
      <c r="F67" s="24">
        <v>70000</v>
      </c>
      <c r="G67" s="24">
        <f t="shared" ref="G67" si="20">F67*E67*D67</f>
        <v>280000</v>
      </c>
      <c r="H67" s="24">
        <f t="shared" ref="H67" si="21">G67/$H$9</f>
        <v>1000</v>
      </c>
      <c r="I67" s="4"/>
    </row>
    <row r="68" spans="1:11">
      <c r="A68" s="4">
        <v>5.2</v>
      </c>
      <c r="B68" s="5"/>
      <c r="C68" s="4"/>
      <c r="D68" s="34"/>
      <c r="E68" s="37">
        <v>1</v>
      </c>
      <c r="F68" s="24"/>
      <c r="G68" s="24">
        <f t="shared" ref="G68:G70" si="22">F68*E68*D68</f>
        <v>0</v>
      </c>
      <c r="H68" s="24">
        <f t="shared" ref="H68:H71" si="23">G68/$H$9</f>
        <v>0</v>
      </c>
      <c r="I68" s="4"/>
    </row>
    <row r="69" spans="1:11">
      <c r="A69" s="4">
        <v>5.3</v>
      </c>
      <c r="B69" s="5"/>
      <c r="C69" s="4"/>
      <c r="D69" s="34"/>
      <c r="E69" s="37"/>
      <c r="F69" s="24"/>
      <c r="G69" s="24">
        <f t="shared" si="22"/>
        <v>0</v>
      </c>
      <c r="H69" s="24">
        <f t="shared" si="23"/>
        <v>0</v>
      </c>
      <c r="I69" s="4"/>
    </row>
    <row r="70" spans="1:11">
      <c r="A70" s="4">
        <v>5.4</v>
      </c>
      <c r="B70" s="5"/>
      <c r="C70" s="4"/>
      <c r="D70" s="34"/>
      <c r="E70" s="37"/>
      <c r="F70" s="24"/>
      <c r="G70" s="24">
        <f t="shared" si="22"/>
        <v>0</v>
      </c>
      <c r="H70" s="24">
        <f t="shared" si="23"/>
        <v>0</v>
      </c>
      <c r="I70" s="4"/>
    </row>
    <row r="71" spans="1:11">
      <c r="A71" s="2"/>
      <c r="B71" s="3"/>
      <c r="C71" s="40"/>
      <c r="D71" s="33"/>
      <c r="E71" s="33"/>
      <c r="F71" s="23"/>
      <c r="G71" s="23">
        <f>SUM(G67:G70)</f>
        <v>280000</v>
      </c>
      <c r="H71" s="23">
        <f t="shared" si="23"/>
        <v>1000</v>
      </c>
      <c r="I71" s="40"/>
    </row>
    <row r="72" spans="1:11">
      <c r="A72" s="44">
        <v>6</v>
      </c>
      <c r="B72" s="45" t="s">
        <v>69</v>
      </c>
      <c r="C72" s="46"/>
      <c r="D72" s="47"/>
      <c r="E72" s="47"/>
      <c r="F72" s="48"/>
      <c r="G72" s="48"/>
      <c r="H72" s="48"/>
      <c r="I72" s="46"/>
    </row>
    <row r="73" spans="1:11">
      <c r="A73" s="4">
        <v>6.1</v>
      </c>
      <c r="B73" s="5" t="s">
        <v>70</v>
      </c>
      <c r="C73" s="4" t="s">
        <v>71</v>
      </c>
      <c r="D73" s="34">
        <v>5</v>
      </c>
      <c r="E73" s="37">
        <v>1</v>
      </c>
      <c r="F73" s="24">
        <v>70000</v>
      </c>
      <c r="G73" s="24">
        <f t="shared" ref="G73:G78" si="24">F73*E73*D73</f>
        <v>350000</v>
      </c>
      <c r="H73" s="24">
        <f t="shared" ref="H73:H78" si="25">G73/$H$9</f>
        <v>1250</v>
      </c>
      <c r="I73" s="4"/>
    </row>
    <row r="74" spans="1:11">
      <c r="A74" s="4">
        <v>6.2</v>
      </c>
      <c r="B74" s="5" t="s">
        <v>72</v>
      </c>
      <c r="C74" s="4" t="s">
        <v>24</v>
      </c>
      <c r="D74" s="34"/>
      <c r="E74" s="37">
        <v>0</v>
      </c>
      <c r="F74" s="24"/>
      <c r="G74" s="24">
        <f t="shared" si="24"/>
        <v>0</v>
      </c>
      <c r="H74" s="24">
        <f t="shared" si="25"/>
        <v>0</v>
      </c>
      <c r="I74" s="4"/>
    </row>
    <row r="75" spans="1:11">
      <c r="A75" s="4">
        <v>6.3</v>
      </c>
      <c r="B75" s="5" t="s">
        <v>73</v>
      </c>
      <c r="C75" s="4" t="s">
        <v>24</v>
      </c>
      <c r="D75" s="34"/>
      <c r="E75" s="37">
        <v>0</v>
      </c>
      <c r="F75" s="24"/>
      <c r="G75" s="24">
        <f t="shared" si="24"/>
        <v>0</v>
      </c>
      <c r="H75" s="24">
        <f t="shared" si="25"/>
        <v>0</v>
      </c>
      <c r="I75" s="4"/>
    </row>
    <row r="76" spans="1:11">
      <c r="A76" s="4">
        <v>6.4</v>
      </c>
      <c r="B76" s="5" t="s">
        <v>74</v>
      </c>
      <c r="C76" s="4" t="s">
        <v>24</v>
      </c>
      <c r="D76" s="34"/>
      <c r="E76" s="37">
        <v>0</v>
      </c>
      <c r="F76" s="24"/>
      <c r="G76" s="24">
        <f t="shared" si="24"/>
        <v>0</v>
      </c>
      <c r="H76" s="24">
        <f t="shared" si="25"/>
        <v>0</v>
      </c>
      <c r="I76" s="4"/>
    </row>
    <row r="77" spans="1:11">
      <c r="A77" s="4">
        <v>6.5</v>
      </c>
      <c r="B77" s="5" t="s">
        <v>75</v>
      </c>
      <c r="C77" s="4" t="s">
        <v>24</v>
      </c>
      <c r="D77" s="34"/>
      <c r="E77" s="37">
        <v>0</v>
      </c>
      <c r="F77" s="24"/>
      <c r="G77" s="24">
        <f t="shared" si="24"/>
        <v>0</v>
      </c>
      <c r="H77" s="24">
        <f t="shared" si="25"/>
        <v>0</v>
      </c>
      <c r="I77" s="4"/>
    </row>
    <row r="78" spans="1:11">
      <c r="A78" s="4">
        <v>6.6</v>
      </c>
      <c r="B78" s="5" t="s">
        <v>76</v>
      </c>
      <c r="C78" s="4" t="s">
        <v>24</v>
      </c>
      <c r="D78" s="34"/>
      <c r="E78" s="37">
        <v>1</v>
      </c>
      <c r="F78" s="24"/>
      <c r="G78" s="24">
        <f t="shared" si="24"/>
        <v>0</v>
      </c>
      <c r="H78" s="24">
        <f t="shared" si="25"/>
        <v>0</v>
      </c>
      <c r="I78" s="4"/>
    </row>
    <row r="79" spans="1:11">
      <c r="A79" s="2"/>
      <c r="B79" s="3"/>
      <c r="C79" s="40"/>
      <c r="D79" s="33"/>
      <c r="E79" s="33"/>
      <c r="F79" s="23"/>
      <c r="G79" s="23">
        <f>SUM(G73:G78)</f>
        <v>350000</v>
      </c>
      <c r="H79" s="23">
        <f>SUM(H73:H78)</f>
        <v>1250</v>
      </c>
      <c r="I79" s="40"/>
    </row>
    <row r="80" spans="1:11" s="54" customFormat="1">
      <c r="A80" s="29"/>
      <c r="B80" s="30" t="s">
        <v>77</v>
      </c>
      <c r="C80" s="29"/>
      <c r="D80" s="36"/>
      <c r="E80" s="36"/>
      <c r="F80" s="31"/>
      <c r="G80" s="31">
        <f>G79+G71</f>
        <v>630000</v>
      </c>
      <c r="H80" s="31">
        <f>H79+H71</f>
        <v>2250</v>
      </c>
      <c r="I80" s="43"/>
      <c r="J80" s="53"/>
      <c r="K80" s="53"/>
    </row>
    <row r="81" spans="1:9" ht="28.5" customHeight="1">
      <c r="A81" s="55"/>
      <c r="B81" s="56" t="s">
        <v>78</v>
      </c>
      <c r="C81" s="55"/>
      <c r="D81" s="57"/>
      <c r="E81" s="57"/>
      <c r="F81" s="58"/>
      <c r="G81" s="58">
        <f>G80+G65+G29+G24+G19</f>
        <v>921000</v>
      </c>
      <c r="H81" s="58">
        <f>H80+H65+H29+H24+H19</f>
        <v>3289.2857142857142</v>
      </c>
      <c r="I81" s="59"/>
    </row>
    <row r="82" spans="1:9">
      <c r="A82" s="4"/>
      <c r="B82" s="5"/>
      <c r="C82" s="4"/>
      <c r="D82" s="34"/>
      <c r="E82" s="34"/>
      <c r="F82" s="24"/>
      <c r="G82" s="24"/>
      <c r="H82" s="24"/>
      <c r="I82" s="4"/>
    </row>
    <row r="84" spans="1:9">
      <c r="G84" s="18"/>
      <c r="H84" s="18"/>
    </row>
  </sheetData>
  <mergeCells count="2">
    <mergeCell ref="B1:F1"/>
    <mergeCell ref="C3:F3"/>
  </mergeCells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5bcf4b3-36e5-403c-bc6b-a91b3ce7de50" xsi:nil="true"/>
    <m96d61c3421744d2a3eca54849a10639 xmlns="95bcf4b3-36e5-403c-bc6b-a91b3ce7de50">
      <Terms xmlns="http://schemas.microsoft.com/office/infopath/2007/PartnerControls"/>
    </m96d61c3421744d2a3eca54849a10639>
    <_ip_UnifiedCompliancePolicyProperties xmlns="http://schemas.microsoft.com/sharepoint/v3" xsi:nil="true"/>
    <lcf76f155ced4ddcb4097134ff3c332f xmlns="4bcc8f1c-1d90-4e48-9c98-f196f1e9239e">
      <Terms xmlns="http://schemas.microsoft.com/office/infopath/2007/PartnerControls"/>
    </lcf76f155ced4ddcb4097134ff3c332f>
    <_dlc_DocId xmlns="95bcf4b3-36e5-403c-bc6b-a91b3ce7de50">YJYKMAJHVPJ6-1577918181-29105</_dlc_DocId>
    <_dlc_DocIdUrl xmlns="95bcf4b3-36e5-403c-bc6b-a91b3ce7de50">
      <Url>https://ifes365.sharepoint.com/sites/proj/pakistan/_layouts/15/DocIdRedir.aspx?ID=YJYKMAJHVPJ6-1577918181-29105</Url>
      <Description>YJYKMAJHVPJ6-1577918181-29105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1ADD2FCB8FE40B2CDF424AF226BD2" ma:contentTypeVersion="42" ma:contentTypeDescription="Create a new document." ma:contentTypeScope="" ma:versionID="431eac40f2183af7906cf517916c0d61">
  <xsd:schema xmlns:xsd="http://www.w3.org/2001/XMLSchema" xmlns:xs="http://www.w3.org/2001/XMLSchema" xmlns:p="http://schemas.microsoft.com/office/2006/metadata/properties" xmlns:ns1="http://schemas.microsoft.com/sharepoint/v3" xmlns:ns2="95bcf4b3-36e5-403c-bc6b-a91b3ce7de50" xmlns:ns3="3a27d68f-c788-496a-a9d3-555043a8d7b1" xmlns:ns4="4bcc8f1c-1d90-4e48-9c98-f196f1e9239e" targetNamespace="http://schemas.microsoft.com/office/2006/metadata/properties" ma:root="true" ma:fieldsID="5e0ff9c3634d7665d13d2d99974a84c7" ns1:_="" ns2:_="" ns3:_="" ns4:_="">
    <xsd:import namespace="http://schemas.microsoft.com/sharepoint/v3"/>
    <xsd:import namespace="95bcf4b3-36e5-403c-bc6b-a91b3ce7de50"/>
    <xsd:import namespace="3a27d68f-c788-496a-a9d3-555043a8d7b1"/>
    <xsd:import namespace="4bcc8f1c-1d90-4e48-9c98-f196f1e9239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m96d61c3421744d2a3eca54849a10639" minOccurs="0"/>
                <xsd:element ref="ns3:SharedWithUsers" minOccurs="0"/>
                <xsd:element ref="ns3:SharedWithDetails" minOccurs="0"/>
                <xsd:element ref="ns2:_dlc_DocId" minOccurs="0"/>
                <xsd:element ref="ns2:_dlc_DocIdUrl" minOccurs="0"/>
                <xsd:element ref="ns2:_dlc_DocIdPersistI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cf4b3-36e5-403c-bc6b-a91b3ce7de50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0fa785f-1729-4288-b47e-04f332f2978a}" ma:internalName="TaxCatchAll" ma:showField="CatchAllData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0fa785f-1729-4288-b47e-04f332f2978a}" ma:internalName="TaxCatchAllLabel" ma:readOnly="true" ma:showField="CatchAllDataLabel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96d61c3421744d2a3eca54849a10639" ma:index="10" nillable="true" ma:taxonomy="true" ma:internalName="m96d61c3421744d2a3eca54849a10639" ma:taxonomyFieldName="Document" ma:displayName="Document" ma:default="" ma:fieldId="{696d61c3-4217-44d2-a3ec-a54849a10639}" ma:sspId="3b3dcadd-8f9c-46c5-8920-3c502299fc6c" ma:termSetId="bc7df57e-42a3-4e56-ac9f-6b616d7f5a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7d68f-c788-496a-a9d3-555043a8d7b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c8f1c-1d90-4e48-9c98-f196f1e92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2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3b3dcadd-8f9c-46c5-8920-3c502299fc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6CEBAF-441E-4A76-A45B-2656F9F4A87A}"/>
</file>

<file path=customXml/itemProps2.xml><?xml version="1.0" encoding="utf-8"?>
<ds:datastoreItem xmlns:ds="http://schemas.openxmlformats.org/officeDocument/2006/customXml" ds:itemID="{2BD79079-0D1D-40CA-B505-B5A3F23A6BDC}"/>
</file>

<file path=customXml/itemProps3.xml><?xml version="1.0" encoding="utf-8"?>
<ds:datastoreItem xmlns:ds="http://schemas.openxmlformats.org/officeDocument/2006/customXml" ds:itemID="{65FDC104-D97C-433F-A124-13D6AB005282}"/>
</file>

<file path=customXml/itemProps4.xml><?xml version="1.0" encoding="utf-8"?>
<ds:datastoreItem xmlns:ds="http://schemas.openxmlformats.org/officeDocument/2006/customXml" ds:itemID="{0EE7B492-B977-469B-A41C-84542A1C5F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Samina Aslam Alvi</dc:creator>
  <cp:keywords/>
  <dc:description/>
  <cp:lastModifiedBy>Sophie Lennartsson</cp:lastModifiedBy>
  <cp:revision/>
  <dcterms:created xsi:type="dcterms:W3CDTF">2021-03-24T13:52:27Z</dcterms:created>
  <dcterms:modified xsi:type="dcterms:W3CDTF">2024-06-07T20:45:59Z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0x0101001121ADD2FCB8FE40B2CDF424AF226BD2</vt:lpwstr>
  </property>
  <property fmtid="{D5CDD505-2E9C-101B-9397-08002B2CF9AE}" pid="3" name="_dlc_DocIdItemGuid">
    <vt:lpwstr>eccd01ef-0dbe-4cbf-9a62-ce5c152f9ee5</vt:lpwstr>
  </property>
  <property fmtid="{D5CDD505-2E9C-101B-9397-08002B2CF9AE}" pid="4" name="MediaServiceImageTags">
    <vt:lpwstr/>
  </property>
  <property fmtid="{D5CDD505-2E9C-101B-9397-08002B2CF9AE}" pid="5" name="Document">
    <vt:lpwstr/>
  </property>
  <property fmtid="{D5CDD505-2E9C-101B-9397-08002B2CF9AE}" pid="6" name="h409a329af4b4bff8acf569d1e9f9239">
    <vt:lpwstr/>
  </property>
  <property fmtid="{D5CDD505-2E9C-101B-9397-08002B2CF9AE}" pid="7" name="Document_x0020_Set_x0020_Type">
    <vt:lpwstr/>
  </property>
</Properties>
</file>