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misenti\OneDrive - IFES\Documents\SEA-ACT\"/>
    </mc:Choice>
  </mc:AlternateContent>
  <xr:revisionPtr revIDLastSave="0" documentId="8_{EDC74BFB-F8A0-4CEC-8342-37D149F20567}" xr6:coauthVersionLast="41" xr6:coauthVersionMax="41" xr10:uidLastSave="{00000000-0000-0000-0000-000000000000}"/>
  <bookViews>
    <workbookView xWindow="28680" yWindow="-120" windowWidth="29040" windowHeight="15990" firstSheet="1" activeTab="2" xr2:uid="{00000000-000D-0000-FFFF-FFFF00000000}"/>
  </bookViews>
  <sheets>
    <sheet name="Attachmend 3-Budget " sheetId="3" state="hidden" r:id="rId1"/>
    <sheet name="Summary Budget" sheetId="5" r:id="rId2"/>
    <sheet name="Subaward Detailed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5" l="1"/>
  <c r="F14" i="4"/>
  <c r="F41" i="4"/>
  <c r="F40" i="4"/>
  <c r="F38" i="4"/>
  <c r="F37" i="4"/>
  <c r="F35" i="4"/>
  <c r="F34" i="4"/>
  <c r="F29" i="4" l="1"/>
  <c r="F28" i="4"/>
  <c r="F26" i="4"/>
  <c r="F25" i="4"/>
  <c r="F44" i="4"/>
  <c r="F45" i="4"/>
  <c r="F46" i="4"/>
  <c r="F47" i="4"/>
  <c r="F20" i="4"/>
  <c r="F52" i="4" l="1"/>
  <c r="F42" i="4"/>
  <c r="F53" i="4"/>
  <c r="F51" i="4"/>
  <c r="F50" i="4"/>
  <c r="F54" i="4" s="1"/>
  <c r="B10" i="5" l="1"/>
  <c r="F48" i="4"/>
  <c r="B9" i="5" s="1"/>
  <c r="F13" i="4"/>
  <c r="F19" i="4" l="1"/>
  <c r="F9" i="4"/>
  <c r="F8" i="4"/>
  <c r="F18" i="4"/>
  <c r="F21" i="4"/>
  <c r="F17" i="4"/>
  <c r="F22" i="4" s="1"/>
  <c r="B7" i="5" s="1"/>
  <c r="F12" i="4"/>
  <c r="F7" i="4"/>
  <c r="F10" i="4" s="1"/>
  <c r="B6" i="5" l="1"/>
  <c r="F55" i="4" l="1"/>
  <c r="B11" i="5" s="1"/>
  <c r="F56"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<sst xmlns="http://schemas.openxmlformats.org/spreadsheetml/2006/main" count="248" uniqueCount="176">
  <si>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</si>
  <si>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</si>
  <si>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</si>
  <si>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</si>
  <si>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</si>
  <si>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</si>
  <si>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</si>
  <si>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</si>
  <si>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</si>
  <si>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</si>
  <si>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</si>
  <si>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</si>
  <si>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</si>
  <si>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</si>
  <si>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</si>
  <si>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</si>
  <si>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</si>
  <si>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</si>
  <si>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</si>
  <si>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</si>
  <si>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</si>
  <si>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</si>
  <si>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</si>
  <si>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</si>
  <si>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</si>
  <si>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</si>
  <si>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</si>
  <si>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</si>
  <si>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</si>
  <si>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</si>
  <si>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</si>
  <si>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</si>
  <si>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</si>
  <si>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</si>
  <si>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</si>
  <si>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</si>
  <si>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</si>
  <si>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</si>
  <si>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</si>
  <si>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</si>
  <si>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</si>
  <si>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</si>
  <si>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</si>
  <si>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</si>
  <si>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</si>
  <si>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</si>
  <si>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</si>
  <si>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</si>
  <si>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</si>
  <si>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</si>
  <si>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</si>
  <si>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</si>
  <si>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</si>
  <si>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</si>
  <si>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</si>
  <si>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</si>
  <si>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</si>
  <si>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</si>
  <si>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</si>
  <si>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</si>
  <si>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</si>
  <si>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</si>
  <si>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</si>
  <si>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</si>
  <si>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</si>
  <si>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</si>
  <si>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</si>
  <si>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</si>
  <si>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</si>
  <si>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</si>
  <si>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</si>
  <si>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</si>
  <si>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</si>
  <si>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</si>
  <si>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</si>
  <si>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</si>
  <si>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</si>
  <si>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</si>
  <si>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</si>
  <si>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</si>
  <si>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</si>
  <si>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</si>
  <si>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</si>
  <si>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</si>
  <si>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</si>
  <si>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</si>
  <si>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</si>
  <si>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</si>
  <si>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</si>
  <si>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</si>
  <si>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</si>
  <si>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</si>
  <si>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</si>
  <si>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</si>
  <si>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</si>
  <si>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</si>
  <si>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</si>
  <si>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</si>
  <si>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</si>
  <si>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</si>
  <si>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</si>
  <si>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</si>
  <si>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</si>
  <si>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</si>
  <si>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</si>
  <si>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</si>
  <si>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</si>
  <si>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</si>
  <si>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</si>
  <si>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Budget category</t>
  </si>
  <si>
    <t>Base Rate (USD)</t>
  </si>
  <si>
    <t>Organization Name</t>
  </si>
  <si>
    <t>1.1. Staff Title (LOE%)</t>
  </si>
  <si>
    <t>2.1.</t>
  </si>
  <si>
    <t>Example: Detailed information of roles and responsibilities per each staff member</t>
  </si>
  <si>
    <t>1.2. Staff Title (LOE%)</t>
  </si>
  <si>
    <t>trip</t>
  </si>
  <si>
    <t xml:space="preserve">3.1.3. Perdiem </t>
  </si>
  <si>
    <t xml:space="preserve">TOTAL DIRECT COSTS </t>
  </si>
  <si>
    <t>2.2.</t>
  </si>
  <si>
    <t>3.1.1. Airfare</t>
  </si>
  <si>
    <t>4.1.1.</t>
  </si>
  <si>
    <t>4.2.1.</t>
  </si>
  <si>
    <t>4.2.2.</t>
  </si>
  <si>
    <t>4.3.1.</t>
  </si>
  <si>
    <t>4.5.1.</t>
  </si>
  <si>
    <t>4.5.2.</t>
  </si>
  <si>
    <t>4.1.2.</t>
  </si>
  <si>
    <t>4.3.2.</t>
  </si>
  <si>
    <t>3.1.4. Airport transportation</t>
  </si>
  <si>
    <t>6.3.</t>
  </si>
  <si>
    <t>6.4.</t>
  </si>
  <si>
    <t xml:space="preserve">1. Total Personnel </t>
  </si>
  <si>
    <t>2. CONTRACTUAL</t>
  </si>
  <si>
    <t>2. Total Contractual</t>
  </si>
  <si>
    <t>1. PERSONNEL</t>
  </si>
  <si>
    <t>6. Other Direct Costs</t>
  </si>
  <si>
    <t>5. Office Expenses</t>
  </si>
  <si>
    <t>4. Project Activities</t>
  </si>
  <si>
    <t>Summary Budget</t>
  </si>
  <si>
    <t>1. Personnel</t>
  </si>
  <si>
    <t>2. Contractual</t>
  </si>
  <si>
    <t>3. Travel</t>
  </si>
  <si>
    <t>Total Direct Costs</t>
  </si>
  <si>
    <t>Organization name:</t>
  </si>
  <si>
    <t>Project name:</t>
  </si>
  <si>
    <t>3.1.2. Accommodations</t>
  </si>
  <si>
    <t>3.1.5. Local transportation</t>
  </si>
  <si>
    <t>3.1 Travel (Domestic)</t>
  </si>
  <si>
    <t xml:space="preserve">Please Note: You can delete and add lines as needed or group and ungroup rows and columns. Please reference the SoW and narrative document provided to guide what budget categories should be included for each activity. IFES will cover travel costs for ACT in-person meetings and events -therefore, travel to ACT related events should not be included in this budget. </t>
  </si>
  <si>
    <t>Example: Detailed information regarding consultants/other services you may need to hire to support project activities (i.e, social media, etc)</t>
  </si>
  <si>
    <t>4.1. Building Inclusive National Anti-Corruption Coalitions</t>
  </si>
  <si>
    <t>4.2. Developing Policy Platforms with Coalition Members</t>
  </si>
  <si>
    <t>4.3. Partner with Anti-Corruption Institutions</t>
  </si>
  <si>
    <t>4.4. Create Opportunities for National Policy Reform</t>
  </si>
  <si>
    <t>4.5. ACT Coalition Engagement with ASEAN</t>
  </si>
  <si>
    <t>2. Total Travel</t>
  </si>
  <si>
    <t>Example: Detailed information regarding workshops, technical services, resources and meetings to to increase ASEAN-PAC capacity</t>
  </si>
  <si>
    <t>6. OFFICE EXPENSES Note: This can include office rent, stationary and printing costs, utilities and translation and audit fees)</t>
  </si>
  <si>
    <t>6.1.</t>
  </si>
  <si>
    <t>6.2.</t>
  </si>
  <si>
    <t xml:space="preserve">6. Total Office Expenses </t>
  </si>
  <si>
    <t>7.3.</t>
  </si>
  <si>
    <t>7.4.</t>
  </si>
  <si>
    <t>7. Total Other Direct Costs</t>
  </si>
  <si>
    <t>1/01/2022-12/31/2023 (24 months)</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</si>
  <si>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</si>
  <si>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 xml:space="preserve">7.1. </t>
  </si>
  <si>
    <t xml:space="preserve">7.2. </t>
  </si>
  <si>
    <t>4.6.1.</t>
  </si>
  <si>
    <t>4.6.2.</t>
  </si>
  <si>
    <t>4.6. Technical support to ASEAN PAC</t>
  </si>
  <si>
    <t>4.4.1.</t>
  </si>
  <si>
    <t>4.4.2.</t>
  </si>
  <si>
    <r>
      <t>7. OTHER DIRECT COSTS</t>
    </r>
    <r>
      <rPr>
        <b/>
        <i/>
        <sz val="11"/>
        <color rgb="FF000000"/>
        <rFont val="Calibri"/>
        <family val="2"/>
        <scheme val="minor"/>
      </rPr>
      <t xml:space="preserve"> (Note: This can include communications, bank charges)</t>
    </r>
  </si>
  <si>
    <t>Total Amount: $80,000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</si>
</sst>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53">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Fill="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2" fontId="10" fillId="0" borderId="13" xfId="0" applyNumberFormat="1" applyFont="1" applyFill="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Fill="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Fill="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3" fontId="10" fillId="0" borderId="4" xfId="0" applyNumberFormat="1"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Fill="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3" fontId="10" fillId="0" borderId="13" xfId="0" applyNumberFormat="1" applyFont="1" applyFill="1" applyBorder="1" applyAlignment="1">
      <alignment horizontal="center"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Fill="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13" xfId="0" applyFont="1" applyFill="1" applyBorder="1" applyAlignment="1">
      <alignment vertical="center" wrapText="1"/>
    </xf>
    <xf numFmtId="0" fontId="18" fillId="0" borderId="21" xfId="0" applyFont="1" applyBorder="1" applyAlignment="1">
      <alignment vertical="center" wrapText="1"/>
    </xf>
    <xf numFmtId="43" fontId="10" fillId="0" borderId="13" xfId="0" applyNumberFormat="1" applyFont="1" applyFill="1" applyBorder="1" applyAlignment="1">
      <alignment horizontal="right" vertical="center"/>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0" fontId="4" fillId="0" borderId="0" xfId="0" applyFont="1" applyAlignment="1">
      <alignment vertical="center"/>
    </xf>
    <xf numFmtId="3" fontId="3" fillId="0" borderId="0" xfId="0" applyNumberFormat="1" applyFont="1" applyBorder="1" applyAlignment="1">
      <alignment horizontal="center" vertical="center"/>
    </xf>
    <xf numFmtId="43" fontId="3" fillId="0" borderId="0" xfId="1" applyNumberFormat="1" applyFont="1" applyBorder="1" applyAlignment="1">
      <alignment vertical="center"/>
    </xf>
    <xf numFmtId="43" fontId="3" fillId="0" borderId="0" xfId="0" applyNumberFormat="1" applyFont="1" applyBorder="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0" fontId="4" fillId="0" borderId="0" xfId="0" applyFont="1" applyAlignment="1">
      <alignment vertical="center"/>
    </xf>
    <xf numFmtId="1" fontId="22" fillId="0" borderId="38" xfId="0" applyNumberFormat="1" applyFont="1" applyBorder="1" applyAlignment="1"/>
    <xf numFmtId="1" fontId="22" fillId="0" borderId="0" xfId="0" applyNumberFormat="1" applyFont="1" applyBorder="1" applyAlignment="1"/>
    <xf numFmtId="165" fontId="22" fillId="0" borderId="0" xfId="0" applyNumberFormat="1" applyFont="1" applyBorder="1" applyAlignment="1"/>
    <xf numFmtId="0" fontId="23" fillId="0" borderId="0" xfId="0" applyFont="1" applyAlignment="1">
      <alignment vertical="center"/>
    </xf>
    <xf numFmtId="0" fontId="25" fillId="0" borderId="0" xfId="0" applyFont="1" applyAlignme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0" fontId="23" fillId="0" borderId="0" xfId="0" applyFont="1" applyFill="1" applyAlignment="1">
      <alignment vertic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Fill="1" applyBorder="1" applyAlignment="1">
      <alignment vertical="center"/>
    </xf>
    <xf numFmtId="2" fontId="23" fillId="0" borderId="13" xfId="0" applyNumberFormat="1" applyFont="1" applyFill="1" applyBorder="1" applyAlignment="1">
      <alignment horizontal="center"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Border="1" applyAlignment="1">
      <alignment vertical="center" wrapText="1"/>
    </xf>
    <xf numFmtId="165" fontId="23" fillId="0" borderId="13" xfId="1" applyNumberFormat="1" applyFont="1" applyFill="1" applyBorder="1" applyAlignment="1">
      <alignment horizontal="right" vertical="center"/>
    </xf>
    <xf numFmtId="3" fontId="23" fillId="0" borderId="13" xfId="0" applyNumberFormat="1" applyFont="1" applyFill="1" applyBorder="1" applyAlignment="1">
      <alignment horizontal="center" vertical="center"/>
    </xf>
    <xf numFmtId="165" fontId="23" fillId="0" borderId="13" xfId="0"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applyAlignment="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Fill="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0" fontId="23" fillId="0" borderId="13" xfId="0" applyFont="1" applyBorder="1" applyAlignment="1">
      <alignment horizontal="center" vertical="center"/>
    </xf>
    <xf numFmtId="0" fontId="23" fillId="0" borderId="0" xfId="0" applyFont="1" applyBorder="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applyAlignment="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applyAlignment="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Fill="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applyAlignment="1"/>
    <xf numFmtId="0" fontId="23" fillId="13" borderId="13" xfId="0" applyFont="1" applyFill="1" applyBorder="1" applyAlignment="1">
      <alignment vertical="center"/>
    </xf>
    <xf numFmtId="0" fontId="24" fillId="0" borderId="13" xfId="0" applyFont="1" applyBorder="1" applyAlignment="1">
      <alignment vertical="center" wrapText="1"/>
    </xf>
    <xf numFmtId="0" fontId="16" fillId="0" borderId="19"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10" fillId="0" borderId="13" xfId="0" applyFont="1" applyFill="1" applyBorder="1" applyAlignment="1">
      <alignment horizontal="left" vertical="center"/>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0"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8" xfId="0" applyFont="1" applyFill="1" applyBorder="1" applyAlignment="1">
      <alignment horizontal="left" vertical="center"/>
    </xf>
    <xf numFmtId="0" fontId="11" fillId="5" borderId="32" xfId="0" applyFont="1" applyFill="1" applyBorder="1" applyAlignment="1">
      <alignment vertical="center"/>
    </xf>
    <xf numFmtId="0" fontId="11" fillId="5" borderId="33" xfId="0" applyFont="1" applyFill="1" applyBorder="1" applyAlignment="1">
      <alignmen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5"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7" xfId="0" applyFont="1" applyFill="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0" fillId="0" borderId="39" xfId="0" applyBorder="1" applyAlignment="1">
      <alignment horizontal="center"/>
    </xf>
    <xf numFmtId="0" fontId="27" fillId="8" borderId="13" xfId="0" applyFont="1" applyFill="1" applyBorder="1" applyAlignment="1">
      <alignment horizontal="left"/>
    </xf>
    <xf numFmtId="0" fontId="29" fillId="11" borderId="13" xfId="0" applyFont="1" applyFill="1" applyBorder="1" applyAlignment="1">
      <alignment horizontal="left"/>
    </xf>
    <xf numFmtId="0" fontId="23" fillId="0" borderId="13" xfId="0" applyFont="1" applyFill="1" applyBorder="1" applyAlignment="1">
      <alignment horizontal="left" vertical="center" wrapText="1"/>
    </xf>
    <xf numFmtId="0" fontId="27" fillId="10"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49" fontId="25" fillId="6" borderId="13" xfId="0" applyNumberFormat="1" applyFont="1" applyFill="1" applyBorder="1" applyAlignment="1">
      <alignment horizontal="left" vertical="center" wrapText="1"/>
    </xf>
    <xf numFmtId="0" fontId="23" fillId="0" borderId="13" xfId="0" applyFont="1" applyBorder="1" applyAlignment="1">
      <alignment horizontal="left" vertical="center" wrapText="1"/>
    </xf>
    <xf numFmtId="0" fontId="23" fillId="0" borderId="13" xfId="0" applyFont="1" applyFill="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Fill="1" applyBorder="1" applyAlignment="1">
      <alignment horizontal="left" vertical="center" wrapText="1"/>
    </xf>
    <xf numFmtId="3" fontId="24" fillId="0" borderId="0" xfId="0" applyNumberFormat="1" applyFont="1" applyBorder="1" applyAlignment="1">
      <alignment horizontal="center" vertical="center"/>
    </xf>
    <xf numFmtId="0" fontId="24" fillId="0" borderId="0" xfId="0" applyFont="1" applyBorder="1" applyAlignment="1">
      <alignment vertical="center"/>
    </xf>
    <xf numFmtId="0" fontId="24" fillId="0" borderId="3" xfId="0" applyFont="1" applyBorder="1" applyAlignment="1">
      <alignment vertical="center"/>
    </xf>
    <xf numFmtId="0" fontId="22" fillId="3" borderId="13" xfId="0" applyFont="1" applyFill="1" applyBorder="1" applyAlignment="1">
      <alignment vertical="center" wrapText="1"/>
    </xf>
    <xf numFmtId="0" fontId="24" fillId="0" borderId="13" xfId="0" applyFont="1" applyBorder="1" applyAlignment="1">
      <alignment vertical="center"/>
    </xf>
    <xf numFmtId="3" fontId="24" fillId="0" borderId="0" xfId="0" applyNumberFormat="1" applyFont="1" applyAlignment="1">
      <alignment horizontal="center" vertical="center"/>
    </xf>
    <xf numFmtId="0" fontId="23" fillId="0" borderId="0" xfId="0" applyFont="1" applyAlignment="1">
      <alignment vertical="center"/>
    </xf>
    <xf numFmtId="0" fontId="26" fillId="0" borderId="0" xfId="0" applyFont="1" applyAlignment="1">
      <alignment vertical="center" wrapText="1"/>
    </xf>
    <xf numFmtId="0" fontId="23" fillId="6" borderId="13" xfId="0" applyFont="1" applyFill="1" applyBorder="1" applyAlignment="1">
      <alignment horizontal="left" vertical="center" wrapText="1"/>
    </xf>
    <xf numFmtId="0" fontId="22"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53125" defaultRowHeight="13" x14ac:dyDescent="0.35"/>
  <cols>
    <col min="1" max="1" width="12.453125" style="85"/>
    <col min="2" max="2" width="65" style="85" customWidth="1"/>
    <col min="3" max="3" width="11.1796875" style="9" customWidth="1"/>
    <col min="4" max="4" width="10.453125" style="9" customWidth="1"/>
    <col min="5" max="5" width="17.81640625" style="10" bestFit="1" customWidth="1"/>
    <col min="6" max="6" width="19" style="8" bestFit="1" customWidth="1"/>
    <col min="7" max="7" width="104.453125" style="85" customWidth="1"/>
    <col min="8" max="8" width="74.81640625" style="85" customWidth="1"/>
    <col min="9" max="16384" width="12.453125" style="85"/>
  </cols>
  <sheetData>
    <row r="1" spans="1:8" x14ac:dyDescent="0.35">
      <c r="A1" s="1" t="s">
        <v>0</v>
      </c>
      <c r="B1" s="13" t="s">
        <v>1</v>
      </c>
      <c r="C1" s="3"/>
      <c r="D1" s="86"/>
      <c r="E1" s="87"/>
      <c r="F1" s="88"/>
      <c r="G1" s="2"/>
      <c r="H1" s="97"/>
    </row>
    <row r="2" spans="1:8" x14ac:dyDescent="0.35">
      <c r="A2" s="1" t="s">
        <v>2</v>
      </c>
      <c r="B2" s="2"/>
      <c r="C2" s="3"/>
      <c r="D2" s="86"/>
      <c r="E2" s="87"/>
      <c r="F2" s="88"/>
      <c r="G2" s="2"/>
      <c r="H2" s="97"/>
    </row>
    <row r="3" spans="1:8" ht="22.5" customHeight="1" x14ac:dyDescent="0.35">
      <c r="A3" s="201" t="s">
        <v>3</v>
      </c>
      <c r="B3" s="202"/>
      <c r="C3" s="202"/>
      <c r="D3" s="202"/>
      <c r="E3" s="202"/>
      <c r="F3" s="202"/>
      <c r="G3" s="202"/>
      <c r="H3" s="97"/>
    </row>
    <row r="4" spans="1:8" ht="13.5" thickBot="1" x14ac:dyDescent="0.4">
      <c r="A4" s="4"/>
      <c r="B4" s="5"/>
      <c r="C4" s="89"/>
      <c r="D4" s="90"/>
      <c r="E4" s="91"/>
      <c r="F4" s="92"/>
      <c r="G4" s="2"/>
      <c r="H4" s="97"/>
    </row>
    <row r="5" spans="1:8" ht="27" customHeight="1" x14ac:dyDescent="0.35">
      <c r="A5" s="203" t="s">
        <v>4</v>
      </c>
      <c r="B5" s="204"/>
      <c r="C5" s="205"/>
      <c r="D5" s="206" t="s">
        <v>5</v>
      </c>
      <c r="E5" s="207"/>
      <c r="F5" s="208"/>
      <c r="G5" s="2"/>
      <c r="H5" s="97"/>
    </row>
    <row r="6" spans="1:8" x14ac:dyDescent="0.35">
      <c r="A6" s="207"/>
      <c r="B6" s="207"/>
      <c r="C6" s="207"/>
      <c r="D6" s="209" t="s">
        <v>6</v>
      </c>
      <c r="E6" s="204"/>
      <c r="F6" s="210"/>
      <c r="G6" s="2"/>
      <c r="H6" s="97"/>
    </row>
    <row r="7" spans="1:8" ht="13.5" x14ac:dyDescent="0.35">
      <c r="A7" s="17" t="s">
        <v>7</v>
      </c>
      <c r="B7" s="18" t="s">
        <v>8</v>
      </c>
      <c r="C7" s="19" t="s">
        <v>9</v>
      </c>
      <c r="D7" s="20" t="s">
        <v>10</v>
      </c>
      <c r="E7" s="21" t="s">
        <v>11</v>
      </c>
      <c r="F7" s="22" t="s">
        <v>12</v>
      </c>
      <c r="G7" s="23" t="s">
        <v>13</v>
      </c>
      <c r="H7" s="14" t="s">
        <v>14</v>
      </c>
    </row>
    <row r="8" spans="1:8" x14ac:dyDescent="0.35">
      <c r="A8" s="211" t="s">
        <v>15</v>
      </c>
      <c r="B8" s="212"/>
      <c r="C8" s="212"/>
      <c r="D8" s="212"/>
      <c r="E8" s="212"/>
      <c r="F8" s="213"/>
      <c r="G8" s="24"/>
      <c r="H8" s="97"/>
    </row>
    <row r="9" spans="1:8" ht="13.5" x14ac:dyDescent="0.35">
      <c r="A9" s="214" t="s">
        <v>16</v>
      </c>
      <c r="B9" s="215"/>
      <c r="C9" s="216"/>
      <c r="D9" s="216"/>
      <c r="E9" s="216"/>
      <c r="F9" s="216"/>
      <c r="G9" s="25"/>
      <c r="H9" s="97"/>
    </row>
    <row r="10" spans="1:8" x14ac:dyDescent="0.35">
      <c r="A10" s="217" t="s">
        <v>17</v>
      </c>
      <c r="B10" s="218"/>
      <c r="C10" s="11" t="s">
        <v>18</v>
      </c>
      <c r="D10" s="26">
        <v>8</v>
      </c>
      <c r="E10" s="27">
        <v>110</v>
      </c>
      <c r="F10" s="28">
        <f>ROUND(D10*E10,0)</f>
        <v>880</v>
      </c>
      <c r="G10" s="68" t="s">
        <v>19</v>
      </c>
      <c r="H10" s="8"/>
    </row>
    <row r="11" spans="1:8" x14ac:dyDescent="0.35">
      <c r="A11" s="217" t="s">
        <v>20</v>
      </c>
      <c r="B11" s="218"/>
      <c r="C11" s="11" t="s">
        <v>18</v>
      </c>
      <c r="D11" s="26">
        <v>8</v>
      </c>
      <c r="E11" s="27">
        <v>90</v>
      </c>
      <c r="F11" s="28">
        <f t="shared" ref="F11" si="0">ROUND(D11*E11,0)</f>
        <v>720</v>
      </c>
      <c r="G11" s="68" t="s">
        <v>19</v>
      </c>
      <c r="H11" s="8"/>
    </row>
    <row r="12" spans="1:8" s="6" customFormat="1" x14ac:dyDescent="0.35">
      <c r="A12" s="219" t="s">
        <v>21</v>
      </c>
      <c r="B12" s="220"/>
      <c r="C12" s="12" t="s">
        <v>18</v>
      </c>
      <c r="D12" s="26">
        <v>8</v>
      </c>
      <c r="E12" s="30">
        <v>90</v>
      </c>
      <c r="F12" s="28">
        <f>ROUND(D12*E12,0)</f>
        <v>720</v>
      </c>
      <c r="G12" s="78" t="s">
        <v>19</v>
      </c>
      <c r="H12" s="8"/>
    </row>
    <row r="13" spans="1:8" x14ac:dyDescent="0.35">
      <c r="A13" s="219" t="s">
        <v>22</v>
      </c>
      <c r="B13" s="220"/>
      <c r="C13" s="12" t="s">
        <v>18</v>
      </c>
      <c r="D13" s="26">
        <v>8</v>
      </c>
      <c r="E13" s="30">
        <v>70</v>
      </c>
      <c r="F13" s="28">
        <f t="shared" ref="F13:F15" si="1">ROUND(D13*E13,0)</f>
        <v>560</v>
      </c>
      <c r="G13" s="79" t="s">
        <v>19</v>
      </c>
      <c r="H13" s="8"/>
    </row>
    <row r="14" spans="1:8" x14ac:dyDescent="0.35">
      <c r="A14" s="174" t="s">
        <v>23</v>
      </c>
      <c r="B14" s="175"/>
      <c r="C14" s="12" t="s">
        <v>18</v>
      </c>
      <c r="D14" s="26">
        <v>8</v>
      </c>
      <c r="E14" s="30">
        <v>35</v>
      </c>
      <c r="F14" s="28">
        <f t="shared" si="1"/>
        <v>280</v>
      </c>
      <c r="G14" s="79" t="s">
        <v>19</v>
      </c>
      <c r="H14" s="8"/>
    </row>
    <row r="15" spans="1:8" x14ac:dyDescent="0.35">
      <c r="A15" s="217" t="s">
        <v>24</v>
      </c>
      <c r="B15" s="221"/>
      <c r="C15" s="11" t="s">
        <v>18</v>
      </c>
      <c r="D15" s="26">
        <v>8</v>
      </c>
      <c r="E15" s="27">
        <v>400</v>
      </c>
      <c r="F15" s="28">
        <f t="shared" si="1"/>
        <v>3200</v>
      </c>
      <c r="G15" s="68" t="s">
        <v>19</v>
      </c>
      <c r="H15" s="8"/>
    </row>
    <row r="16" spans="1:8" ht="13.5" thickBot="1" x14ac:dyDescent="0.4">
      <c r="A16" s="217" t="s">
        <v>25</v>
      </c>
      <c r="B16" s="221"/>
      <c r="C16" s="11" t="s">
        <v>18</v>
      </c>
      <c r="D16" s="26">
        <v>8</v>
      </c>
      <c r="E16" s="27">
        <v>150</v>
      </c>
      <c r="F16" s="28">
        <f t="shared" ref="F16" si="2">ROUND(D16*E16,0)</f>
        <v>1200</v>
      </c>
      <c r="G16" s="68" t="s">
        <v>19</v>
      </c>
      <c r="H16" s="8"/>
    </row>
    <row r="17" spans="1:8" ht="13.5" thickBot="1" x14ac:dyDescent="0.4">
      <c r="A17" s="184" t="s">
        <v>26</v>
      </c>
      <c r="B17" s="185"/>
      <c r="C17" s="185"/>
      <c r="D17" s="185"/>
      <c r="E17" s="226"/>
      <c r="F17" s="31">
        <f>SUM(F10:F16)</f>
        <v>7560</v>
      </c>
      <c r="G17" s="32"/>
      <c r="H17" s="8"/>
    </row>
    <row r="18" spans="1:8" x14ac:dyDescent="0.35">
      <c r="A18" s="189" t="s">
        <v>27</v>
      </c>
      <c r="B18" s="190"/>
      <c r="C18" s="190"/>
      <c r="D18" s="190"/>
      <c r="E18" s="190"/>
      <c r="F18" s="191"/>
      <c r="G18" s="29"/>
      <c r="H18" s="8"/>
    </row>
    <row r="19" spans="1:8" x14ac:dyDescent="0.35">
      <c r="A19" s="227" t="s">
        <v>28</v>
      </c>
      <c r="B19" s="227"/>
      <c r="C19" s="11" t="s">
        <v>29</v>
      </c>
      <c r="D19" s="26">
        <v>8</v>
      </c>
      <c r="E19" s="27">
        <v>200</v>
      </c>
      <c r="F19" s="33">
        <f>D19*E19</f>
        <v>1600</v>
      </c>
      <c r="G19" s="29"/>
      <c r="H19" s="8"/>
    </row>
    <row r="20" spans="1:8" ht="13.5" thickBot="1" x14ac:dyDescent="0.4">
      <c r="A20" s="223" t="s">
        <v>30</v>
      </c>
      <c r="B20" s="224"/>
      <c r="C20" s="224"/>
      <c r="D20" s="224"/>
      <c r="E20" s="225"/>
      <c r="F20" s="34">
        <f>SUM(F19:F19)</f>
        <v>1600</v>
      </c>
      <c r="G20" s="35"/>
      <c r="H20" s="8"/>
    </row>
    <row r="21" spans="1:8" s="70" customFormat="1" x14ac:dyDescent="0.35">
      <c r="A21" s="228" t="s">
        <v>31</v>
      </c>
      <c r="B21" s="228"/>
      <c r="C21" s="228"/>
      <c r="D21" s="228"/>
      <c r="E21" s="228"/>
      <c r="F21" s="228"/>
      <c r="G21" s="68"/>
      <c r="H21" s="69"/>
    </row>
    <row r="22" spans="1:8" x14ac:dyDescent="0.35">
      <c r="A22" s="167" t="s">
        <v>32</v>
      </c>
      <c r="B22" s="167"/>
      <c r="C22" s="12" t="s">
        <v>18</v>
      </c>
      <c r="D22" s="66">
        <v>8</v>
      </c>
      <c r="E22" s="67">
        <v>100</v>
      </c>
      <c r="F22" s="80">
        <f>ROUND(D22*E22,0)</f>
        <v>800</v>
      </c>
      <c r="G22" s="29"/>
      <c r="H22" s="15"/>
    </row>
    <row r="23" spans="1:8" x14ac:dyDescent="0.35">
      <c r="A23" s="222" t="s">
        <v>33</v>
      </c>
      <c r="B23" s="179"/>
      <c r="C23" s="73" t="s">
        <v>34</v>
      </c>
      <c r="D23" s="74">
        <v>11</v>
      </c>
      <c r="E23" s="75">
        <v>20</v>
      </c>
      <c r="F23" s="76">
        <f t="shared" ref="F23:F24" si="3">ROUND(D23*E23,0)</f>
        <v>220</v>
      </c>
      <c r="G23" s="35" t="s">
        <v>35</v>
      </c>
      <c r="H23" s="8"/>
    </row>
    <row r="24" spans="1:8" x14ac:dyDescent="0.35">
      <c r="A24" s="161" t="s">
        <v>36</v>
      </c>
      <c r="B24" s="162"/>
      <c r="C24" s="73" t="s">
        <v>37</v>
      </c>
      <c r="D24" s="74">
        <v>19</v>
      </c>
      <c r="E24" s="75">
        <v>19</v>
      </c>
      <c r="F24" s="76">
        <f t="shared" si="3"/>
        <v>361</v>
      </c>
      <c r="G24" s="35" t="s">
        <v>38</v>
      </c>
      <c r="H24" s="8"/>
    </row>
    <row r="25" spans="1:8" x14ac:dyDescent="0.35">
      <c r="A25" s="167" t="s">
        <v>39</v>
      </c>
      <c r="B25" s="167"/>
      <c r="C25" s="12" t="s">
        <v>40</v>
      </c>
      <c r="D25" s="66">
        <v>2</v>
      </c>
      <c r="E25" s="67">
        <v>250</v>
      </c>
      <c r="F25" s="80">
        <f>ROUND(D25*E25,0)</f>
        <v>500</v>
      </c>
      <c r="G25" s="29" t="s">
        <v>41</v>
      </c>
      <c r="H25" s="15"/>
    </row>
    <row r="26" spans="1:8" s="70" customFormat="1" ht="13.5" thickBot="1" x14ac:dyDescent="0.4">
      <c r="A26" s="163" t="s">
        <v>42</v>
      </c>
      <c r="B26" s="164"/>
      <c r="C26" s="164"/>
      <c r="D26" s="164"/>
      <c r="E26" s="165"/>
      <c r="F26" s="77">
        <f>SUM(F22:F25)</f>
        <v>1881</v>
      </c>
      <c r="G26" s="71"/>
      <c r="H26" s="72"/>
    </row>
    <row r="27" spans="1:8" x14ac:dyDescent="0.35">
      <c r="A27" s="166" t="s">
        <v>43</v>
      </c>
      <c r="B27" s="166"/>
      <c r="C27" s="166"/>
      <c r="D27" s="166"/>
      <c r="E27" s="166"/>
      <c r="F27" s="166"/>
      <c r="G27" s="35"/>
      <c r="H27" s="8"/>
    </row>
    <row r="28" spans="1:8" ht="13.5" customHeight="1" x14ac:dyDescent="0.35">
      <c r="A28" s="168" t="s">
        <v>44</v>
      </c>
      <c r="B28" s="169"/>
      <c r="C28" s="169"/>
      <c r="D28" s="169"/>
      <c r="E28" s="169"/>
      <c r="F28" s="82">
        <f>SUM(F29:F30)</f>
        <v>115</v>
      </c>
      <c r="G28" s="35"/>
      <c r="H28" s="8"/>
    </row>
    <row r="29" spans="1:8" x14ac:dyDescent="0.35">
      <c r="A29" s="170" t="s">
        <v>45</v>
      </c>
      <c r="B29" s="170"/>
      <c r="C29" s="36" t="s">
        <v>46</v>
      </c>
      <c r="D29" s="37">
        <v>55</v>
      </c>
      <c r="E29" s="38">
        <v>1</v>
      </c>
      <c r="F29" s="39">
        <f t="shared" ref="F29:F30" si="4">ROUND(D29*E29,0)</f>
        <v>55</v>
      </c>
      <c r="G29" s="35"/>
      <c r="H29" s="8"/>
    </row>
    <row r="30" spans="1:8" ht="16.5" customHeight="1" x14ac:dyDescent="0.35">
      <c r="A30" s="170" t="s">
        <v>47</v>
      </c>
      <c r="B30" s="170"/>
      <c r="C30" s="36" t="s">
        <v>48</v>
      </c>
      <c r="D30" s="37">
        <v>1</v>
      </c>
      <c r="E30" s="38">
        <v>60</v>
      </c>
      <c r="F30" s="39">
        <f t="shared" si="4"/>
        <v>60</v>
      </c>
      <c r="G30" s="35"/>
      <c r="H30" s="8"/>
    </row>
    <row r="31" spans="1:8" ht="13.5" customHeight="1" x14ac:dyDescent="0.35">
      <c r="A31" s="168" t="s">
        <v>49</v>
      </c>
      <c r="B31" s="169"/>
      <c r="C31" s="169"/>
      <c r="D31" s="169"/>
      <c r="E31" s="169"/>
      <c r="F31" s="82">
        <f>SUM(F32:F40)</f>
        <v>695</v>
      </c>
      <c r="G31" s="35" t="s">
        <v>50</v>
      </c>
      <c r="H31" s="8"/>
    </row>
    <row r="32" spans="1:8" x14ac:dyDescent="0.35">
      <c r="A32" s="181" t="s">
        <v>51</v>
      </c>
      <c r="B32" s="182"/>
      <c r="C32" s="40" t="s">
        <v>29</v>
      </c>
      <c r="D32" s="41">
        <v>1</v>
      </c>
      <c r="E32" s="42">
        <v>85</v>
      </c>
      <c r="F32" s="43">
        <f t="shared" ref="F32:F51" si="5">ROUND(D32*E32,0)</f>
        <v>85</v>
      </c>
      <c r="G32" s="35"/>
      <c r="H32" s="8"/>
    </row>
    <row r="33" spans="1:8" x14ac:dyDescent="0.35">
      <c r="A33" s="174" t="s">
        <v>52</v>
      </c>
      <c r="B33" s="162"/>
      <c r="C33" s="40" t="s">
        <v>37</v>
      </c>
      <c r="D33" s="41">
        <v>25</v>
      </c>
      <c r="E33" s="42">
        <v>4</v>
      </c>
      <c r="F33" s="43">
        <f t="shared" si="5"/>
        <v>100</v>
      </c>
      <c r="G33" s="35"/>
      <c r="H33" s="8"/>
    </row>
    <row r="34" spans="1:8" x14ac:dyDescent="0.35">
      <c r="A34" s="170" t="s">
        <v>53</v>
      </c>
      <c r="B34" s="173"/>
      <c r="C34" s="40" t="s">
        <v>54</v>
      </c>
      <c r="D34" s="41">
        <v>5</v>
      </c>
      <c r="E34" s="42">
        <v>20</v>
      </c>
      <c r="F34" s="43">
        <f t="shared" ref="F34:F35" si="6">ROUND(D34*E34,0)</f>
        <v>100</v>
      </c>
      <c r="G34" s="35"/>
      <c r="H34" s="8"/>
    </row>
    <row r="35" spans="1:8" x14ac:dyDescent="0.35">
      <c r="A35" s="170" t="s">
        <v>55</v>
      </c>
      <c r="B35" s="173"/>
      <c r="C35" s="62" t="s">
        <v>56</v>
      </c>
      <c r="D35" s="63">
        <v>3</v>
      </c>
      <c r="E35" s="64">
        <v>20</v>
      </c>
      <c r="F35" s="65">
        <f t="shared" si="6"/>
        <v>60</v>
      </c>
      <c r="G35" s="35"/>
      <c r="H35" s="8"/>
    </row>
    <row r="36" spans="1:8" x14ac:dyDescent="0.35">
      <c r="A36" s="170" t="s">
        <v>57</v>
      </c>
      <c r="B36" s="173"/>
      <c r="C36" s="36" t="s">
        <v>54</v>
      </c>
      <c r="D36" s="66">
        <v>5</v>
      </c>
      <c r="E36" s="67">
        <v>19</v>
      </c>
      <c r="F36" s="39">
        <f>ROUND(D36*E36,0)</f>
        <v>95</v>
      </c>
      <c r="G36" s="35"/>
      <c r="H36" s="8"/>
    </row>
    <row r="37" spans="1:8" x14ac:dyDescent="0.35">
      <c r="A37" s="170" t="s">
        <v>58</v>
      </c>
      <c r="B37" s="173"/>
      <c r="C37" s="40" t="s">
        <v>54</v>
      </c>
      <c r="D37" s="41">
        <v>15</v>
      </c>
      <c r="E37" s="42">
        <v>7</v>
      </c>
      <c r="F37" s="43">
        <f>ROUND(D37*E37,0)</f>
        <v>105</v>
      </c>
      <c r="G37" s="35"/>
      <c r="H37" s="8"/>
    </row>
    <row r="38" spans="1:8" x14ac:dyDescent="0.35">
      <c r="A38" s="170" t="s">
        <v>59</v>
      </c>
      <c r="B38" s="173"/>
      <c r="C38" s="40" t="s">
        <v>29</v>
      </c>
      <c r="D38" s="41">
        <v>1</v>
      </c>
      <c r="E38" s="45">
        <v>35</v>
      </c>
      <c r="F38" s="43">
        <f t="shared" ref="F38" si="7">ROUND(D38*E38,0)</f>
        <v>35</v>
      </c>
      <c r="G38" s="35"/>
      <c r="H38" s="8"/>
    </row>
    <row r="39" spans="1:8" x14ac:dyDescent="0.35">
      <c r="A39" s="174" t="s">
        <v>60</v>
      </c>
      <c r="B39" s="183"/>
      <c r="C39" s="36" t="s">
        <v>61</v>
      </c>
      <c r="D39" s="66">
        <v>1</v>
      </c>
      <c r="E39" s="67">
        <v>100</v>
      </c>
      <c r="F39" s="39">
        <f>ROUND(D39*E39,0)</f>
        <v>100</v>
      </c>
      <c r="G39" s="35"/>
      <c r="H39" s="8"/>
    </row>
    <row r="40" spans="1:8" x14ac:dyDescent="0.35">
      <c r="A40" s="174" t="s">
        <v>62</v>
      </c>
      <c r="B40" s="183"/>
      <c r="C40" s="36" t="s">
        <v>37</v>
      </c>
      <c r="D40" s="66">
        <v>1</v>
      </c>
      <c r="E40" s="67">
        <v>15</v>
      </c>
      <c r="F40" s="39">
        <f>ROUND(D40*E40,0)</f>
        <v>15</v>
      </c>
      <c r="G40" s="35"/>
      <c r="H40" s="8"/>
    </row>
    <row r="41" spans="1:8" ht="13.5" customHeight="1" x14ac:dyDescent="0.35">
      <c r="A41" s="168" t="s">
        <v>63</v>
      </c>
      <c r="B41" s="169"/>
      <c r="C41" s="169"/>
      <c r="D41" s="169"/>
      <c r="E41" s="169"/>
      <c r="F41" s="82">
        <f>SUM(F42:F51)</f>
        <v>1095</v>
      </c>
      <c r="G41" s="35" t="s">
        <v>50</v>
      </c>
      <c r="H41" s="8"/>
    </row>
    <row r="42" spans="1:8" x14ac:dyDescent="0.35">
      <c r="A42" s="181" t="s">
        <v>64</v>
      </c>
      <c r="B42" s="182"/>
      <c r="C42" s="40" t="s">
        <v>29</v>
      </c>
      <c r="D42" s="41">
        <v>1</v>
      </c>
      <c r="E42" s="42">
        <v>85</v>
      </c>
      <c r="F42" s="43">
        <f t="shared" ref="F42" si="8">ROUND(D42*E42,0)</f>
        <v>85</v>
      </c>
      <c r="G42" s="35" t="s">
        <v>65</v>
      </c>
      <c r="H42" s="8"/>
    </row>
    <row r="43" spans="1:8" x14ac:dyDescent="0.35">
      <c r="A43" s="174" t="s">
        <v>66</v>
      </c>
      <c r="B43" s="175"/>
      <c r="C43" s="40" t="s">
        <v>37</v>
      </c>
      <c r="D43" s="41">
        <v>25</v>
      </c>
      <c r="E43" s="42">
        <v>4</v>
      </c>
      <c r="F43" s="43">
        <f>E43*D43</f>
        <v>100</v>
      </c>
      <c r="G43" s="35"/>
      <c r="H43" s="8"/>
    </row>
    <row r="44" spans="1:8" x14ac:dyDescent="0.35">
      <c r="A44" s="170" t="s">
        <v>67</v>
      </c>
      <c r="B44" s="173"/>
      <c r="C44" s="40" t="s">
        <v>54</v>
      </c>
      <c r="D44" s="41">
        <v>5</v>
      </c>
      <c r="E44" s="42">
        <v>20</v>
      </c>
      <c r="F44" s="43">
        <f t="shared" si="5"/>
        <v>100</v>
      </c>
      <c r="G44" s="35"/>
      <c r="H44" s="8"/>
    </row>
    <row r="45" spans="1:8" x14ac:dyDescent="0.35">
      <c r="A45" s="170" t="s">
        <v>68</v>
      </c>
      <c r="B45" s="173"/>
      <c r="C45" s="40" t="s">
        <v>56</v>
      </c>
      <c r="D45" s="44">
        <v>3</v>
      </c>
      <c r="E45" s="42">
        <v>20</v>
      </c>
      <c r="F45" s="43">
        <f t="shared" si="5"/>
        <v>60</v>
      </c>
      <c r="G45" s="35"/>
      <c r="H45" s="8"/>
    </row>
    <row r="46" spans="1:8" x14ac:dyDescent="0.35">
      <c r="A46" s="170" t="s">
        <v>69</v>
      </c>
      <c r="B46" s="173"/>
      <c r="C46" s="40" t="s">
        <v>54</v>
      </c>
      <c r="D46" s="44">
        <v>5</v>
      </c>
      <c r="E46" s="42">
        <v>19</v>
      </c>
      <c r="F46" s="43">
        <f>ROUND(D46*E46,0)</f>
        <v>95</v>
      </c>
      <c r="G46" s="35"/>
      <c r="H46" s="8"/>
    </row>
    <row r="47" spans="1:8" x14ac:dyDescent="0.35">
      <c r="A47" s="170" t="s">
        <v>70</v>
      </c>
      <c r="B47" s="173"/>
      <c r="C47" s="40" t="s">
        <v>54</v>
      </c>
      <c r="D47" s="41">
        <v>15</v>
      </c>
      <c r="E47" s="42">
        <v>7</v>
      </c>
      <c r="F47" s="43">
        <f>ROUND(D47*E47,0)</f>
        <v>105</v>
      </c>
      <c r="G47" s="35"/>
      <c r="H47" s="8"/>
    </row>
    <row r="48" spans="1:8" x14ac:dyDescent="0.35">
      <c r="A48" s="170" t="s">
        <v>71</v>
      </c>
      <c r="B48" s="173"/>
      <c r="C48" s="40" t="s">
        <v>29</v>
      </c>
      <c r="D48" s="41">
        <v>1</v>
      </c>
      <c r="E48" s="45">
        <v>35</v>
      </c>
      <c r="F48" s="43">
        <f t="shared" si="5"/>
        <v>35</v>
      </c>
      <c r="G48" s="35"/>
      <c r="H48" s="8"/>
    </row>
    <row r="49" spans="1:8" x14ac:dyDescent="0.35">
      <c r="A49" s="170" t="s">
        <v>72</v>
      </c>
      <c r="B49" s="173"/>
      <c r="C49" s="40" t="s">
        <v>61</v>
      </c>
      <c r="D49" s="41">
        <v>1</v>
      </c>
      <c r="E49" s="45">
        <v>100</v>
      </c>
      <c r="F49" s="43">
        <f t="shared" si="5"/>
        <v>100</v>
      </c>
      <c r="G49" s="35"/>
      <c r="H49" s="8"/>
    </row>
    <row r="50" spans="1:8" x14ac:dyDescent="0.35">
      <c r="A50" s="170" t="s">
        <v>73</v>
      </c>
      <c r="B50" s="173"/>
      <c r="C50" s="40" t="s">
        <v>74</v>
      </c>
      <c r="D50" s="41">
        <v>1</v>
      </c>
      <c r="E50" s="45">
        <v>15</v>
      </c>
      <c r="F50" s="43">
        <f>ROUND(D50*E50,0)</f>
        <v>15</v>
      </c>
      <c r="G50" s="35"/>
      <c r="H50" s="8"/>
    </row>
    <row r="51" spans="1:8" x14ac:dyDescent="0.35">
      <c r="A51" s="170" t="s">
        <v>75</v>
      </c>
      <c r="B51" s="173"/>
      <c r="C51" s="40" t="s">
        <v>29</v>
      </c>
      <c r="D51" s="41">
        <v>2</v>
      </c>
      <c r="E51" s="45">
        <v>200</v>
      </c>
      <c r="F51" s="43">
        <f t="shared" si="5"/>
        <v>400</v>
      </c>
      <c r="G51" s="35"/>
      <c r="H51" s="8"/>
    </row>
    <row r="52" spans="1:8" ht="13.5" customHeight="1" x14ac:dyDescent="0.35">
      <c r="A52" s="171" t="s">
        <v>76</v>
      </c>
      <c r="B52" s="172"/>
      <c r="C52" s="172"/>
      <c r="D52" s="172"/>
      <c r="E52" s="172"/>
      <c r="F52" s="83">
        <f>SUM(F53:F56)</f>
        <v>420</v>
      </c>
      <c r="G52" s="35"/>
      <c r="H52" s="8"/>
    </row>
    <row r="53" spans="1:8" x14ac:dyDescent="0.35">
      <c r="A53" s="178" t="s">
        <v>77</v>
      </c>
      <c r="B53" s="180"/>
      <c r="C53" s="40" t="s">
        <v>78</v>
      </c>
      <c r="D53" s="44">
        <v>3</v>
      </c>
      <c r="E53" s="42">
        <v>25</v>
      </c>
      <c r="F53" s="43">
        <f t="shared" ref="F53:F55" si="9">ROUND(D53*E53,0)</f>
        <v>75</v>
      </c>
      <c r="G53" s="35"/>
      <c r="H53" s="8"/>
    </row>
    <row r="54" spans="1:8" x14ac:dyDescent="0.35">
      <c r="A54" s="174" t="s">
        <v>79</v>
      </c>
      <c r="B54" s="175"/>
      <c r="C54" s="40" t="s">
        <v>54</v>
      </c>
      <c r="D54" s="44">
        <v>5</v>
      </c>
      <c r="E54" s="42">
        <v>19</v>
      </c>
      <c r="F54" s="43">
        <f t="shared" si="9"/>
        <v>95</v>
      </c>
      <c r="G54" s="35"/>
      <c r="H54" s="8"/>
    </row>
    <row r="55" spans="1:8" x14ac:dyDescent="0.35">
      <c r="A55" s="178" t="s">
        <v>80</v>
      </c>
      <c r="B55" s="180"/>
      <c r="C55" s="40" t="s">
        <v>61</v>
      </c>
      <c r="D55" s="41">
        <v>1</v>
      </c>
      <c r="E55" s="45">
        <v>50</v>
      </c>
      <c r="F55" s="43">
        <f t="shared" si="9"/>
        <v>50</v>
      </c>
      <c r="G55" s="35"/>
      <c r="H55" s="8"/>
    </row>
    <row r="56" spans="1:8" x14ac:dyDescent="0.35">
      <c r="A56" s="178" t="s">
        <v>81</v>
      </c>
      <c r="B56" s="180"/>
      <c r="C56" s="40" t="s">
        <v>54</v>
      </c>
      <c r="D56" s="41">
        <v>5</v>
      </c>
      <c r="E56" s="45">
        <v>40</v>
      </c>
      <c r="F56" s="43">
        <f t="shared" ref="F56" si="10">ROUND(D56*E56,0)</f>
        <v>200</v>
      </c>
      <c r="G56" s="35"/>
      <c r="H56" s="8"/>
    </row>
    <row r="57" spans="1:8" ht="13.5" customHeight="1" x14ac:dyDescent="0.35">
      <c r="A57" s="171" t="s">
        <v>82</v>
      </c>
      <c r="B57" s="172"/>
      <c r="C57" s="172"/>
      <c r="D57" s="172"/>
      <c r="E57" s="172"/>
      <c r="F57" s="83">
        <f>SUM(F58:F68)</f>
        <v>5024</v>
      </c>
      <c r="G57" s="35" t="s">
        <v>83</v>
      </c>
      <c r="H57" s="8"/>
    </row>
    <row r="58" spans="1:8" x14ac:dyDescent="0.35">
      <c r="A58" s="176" t="s">
        <v>84</v>
      </c>
      <c r="B58" s="177"/>
      <c r="C58" s="40" t="s">
        <v>29</v>
      </c>
      <c r="D58" s="41">
        <v>1</v>
      </c>
      <c r="E58" s="42">
        <v>200</v>
      </c>
      <c r="F58" s="43">
        <f t="shared" ref="F58:F67" si="11">ROUND(D58*E58,0)</f>
        <v>200</v>
      </c>
      <c r="G58" s="35"/>
      <c r="H58" s="15"/>
    </row>
    <row r="59" spans="1:8" x14ac:dyDescent="0.35">
      <c r="A59" s="178" t="s">
        <v>85</v>
      </c>
      <c r="B59" s="179"/>
      <c r="C59" s="40" t="s">
        <v>54</v>
      </c>
      <c r="D59" s="41">
        <v>77</v>
      </c>
      <c r="E59" s="42">
        <v>7</v>
      </c>
      <c r="F59" s="43">
        <f t="shared" si="11"/>
        <v>539</v>
      </c>
      <c r="G59" s="81"/>
      <c r="H59" s="8"/>
    </row>
    <row r="60" spans="1:8" x14ac:dyDescent="0.35">
      <c r="A60" s="176" t="s">
        <v>86</v>
      </c>
      <c r="B60" s="177"/>
      <c r="C60" s="40" t="s">
        <v>54</v>
      </c>
      <c r="D60" s="41">
        <v>30</v>
      </c>
      <c r="E60" s="42">
        <v>20</v>
      </c>
      <c r="F60" s="43">
        <f t="shared" si="11"/>
        <v>600</v>
      </c>
      <c r="G60" s="35"/>
      <c r="H60" s="8"/>
    </row>
    <row r="61" spans="1:8" x14ac:dyDescent="0.35">
      <c r="A61" s="176" t="s">
        <v>87</v>
      </c>
      <c r="B61" s="177"/>
      <c r="C61" s="40" t="s">
        <v>56</v>
      </c>
      <c r="D61" s="44">
        <v>15</v>
      </c>
      <c r="E61" s="42">
        <v>40</v>
      </c>
      <c r="F61" s="43">
        <f t="shared" si="11"/>
        <v>600</v>
      </c>
      <c r="G61" s="35" t="s">
        <v>88</v>
      </c>
      <c r="H61" s="8"/>
    </row>
    <row r="62" spans="1:8" x14ac:dyDescent="0.35">
      <c r="A62" s="176" t="s">
        <v>89</v>
      </c>
      <c r="B62" s="177"/>
      <c r="C62" s="40" t="s">
        <v>54</v>
      </c>
      <c r="D62" s="44">
        <v>30</v>
      </c>
      <c r="E62" s="42">
        <v>38</v>
      </c>
      <c r="F62" s="43">
        <f>ROUND(D62*E62,0)</f>
        <v>1140</v>
      </c>
      <c r="G62" s="35"/>
      <c r="H62" s="8"/>
    </row>
    <row r="63" spans="1:8" x14ac:dyDescent="0.35">
      <c r="A63" s="176" t="s">
        <v>90</v>
      </c>
      <c r="B63" s="177"/>
      <c r="C63" s="40" t="s">
        <v>54</v>
      </c>
      <c r="D63" s="41">
        <v>40</v>
      </c>
      <c r="E63" s="42">
        <v>7</v>
      </c>
      <c r="F63" s="43">
        <f>ROUND(D63*E63,0)</f>
        <v>280</v>
      </c>
      <c r="G63" s="35"/>
      <c r="H63" s="8"/>
    </row>
    <row r="64" spans="1:8" x14ac:dyDescent="0.35">
      <c r="A64" s="176" t="s">
        <v>91</v>
      </c>
      <c r="B64" s="177"/>
      <c r="C64" s="40" t="s">
        <v>74</v>
      </c>
      <c r="D64" s="41">
        <v>1</v>
      </c>
      <c r="E64" s="45">
        <v>30</v>
      </c>
      <c r="F64" s="43">
        <f t="shared" si="11"/>
        <v>30</v>
      </c>
      <c r="G64" s="35"/>
      <c r="H64" s="8"/>
    </row>
    <row r="65" spans="1:9" x14ac:dyDescent="0.35">
      <c r="A65" s="176" t="s">
        <v>92</v>
      </c>
      <c r="B65" s="177"/>
      <c r="C65" s="40" t="s">
        <v>29</v>
      </c>
      <c r="D65" s="41">
        <v>1</v>
      </c>
      <c r="E65" s="45">
        <v>35</v>
      </c>
      <c r="F65" s="43">
        <f t="shared" si="11"/>
        <v>35</v>
      </c>
      <c r="G65" s="35"/>
      <c r="H65" s="8"/>
      <c r="I65" s="97"/>
    </row>
    <row r="66" spans="1:9" x14ac:dyDescent="0.35">
      <c r="A66" s="176" t="s">
        <v>93</v>
      </c>
      <c r="B66" s="177"/>
      <c r="C66" s="40" t="s">
        <v>61</v>
      </c>
      <c r="D66" s="41">
        <v>1</v>
      </c>
      <c r="E66" s="45">
        <v>100</v>
      </c>
      <c r="F66" s="43">
        <f t="shared" si="11"/>
        <v>100</v>
      </c>
      <c r="G66" s="35"/>
      <c r="H66" s="8"/>
      <c r="I66" s="97"/>
    </row>
    <row r="67" spans="1:9" x14ac:dyDescent="0.35">
      <c r="A67" s="178" t="s">
        <v>94</v>
      </c>
      <c r="B67" s="180"/>
      <c r="C67" s="40" t="s">
        <v>37</v>
      </c>
      <c r="D67" s="41">
        <v>1000</v>
      </c>
      <c r="E67" s="45">
        <v>1</v>
      </c>
      <c r="F67" s="43">
        <f t="shared" si="11"/>
        <v>1000</v>
      </c>
      <c r="G67" s="35"/>
      <c r="H67" s="15"/>
      <c r="I67" s="97"/>
    </row>
    <row r="68" spans="1:9" x14ac:dyDescent="0.35">
      <c r="A68" s="178" t="s">
        <v>95</v>
      </c>
      <c r="B68" s="180"/>
      <c r="C68" s="40" t="s">
        <v>96</v>
      </c>
      <c r="D68" s="41">
        <v>1</v>
      </c>
      <c r="E68" s="45">
        <v>500</v>
      </c>
      <c r="F68" s="43">
        <f t="shared" ref="F68" si="12">ROUND(D68*E68,0)</f>
        <v>500</v>
      </c>
      <c r="G68" s="71"/>
      <c r="H68" s="15"/>
      <c r="I68" s="97"/>
    </row>
    <row r="69" spans="1:9" ht="13.5" x14ac:dyDescent="0.35">
      <c r="A69" s="187" t="s">
        <v>97</v>
      </c>
      <c r="B69" s="188"/>
      <c r="C69" s="188"/>
      <c r="D69" s="188"/>
      <c r="E69" s="188"/>
      <c r="F69" s="84">
        <f>SUM(F70:F70)</f>
        <v>450</v>
      </c>
      <c r="G69" s="35"/>
      <c r="H69" s="8"/>
      <c r="I69" s="97"/>
    </row>
    <row r="70" spans="1:9" ht="13.5" thickBot="1" x14ac:dyDescent="0.4">
      <c r="A70" s="176" t="s">
        <v>98</v>
      </c>
      <c r="B70" s="177"/>
      <c r="C70" s="40" t="s">
        <v>99</v>
      </c>
      <c r="D70" s="41">
        <v>3</v>
      </c>
      <c r="E70" s="45">
        <v>150</v>
      </c>
      <c r="F70" s="43">
        <f t="shared" ref="F70" si="13">ROUND(D70*E70,0)</f>
        <v>450</v>
      </c>
      <c r="G70" s="35"/>
      <c r="H70" s="8"/>
      <c r="I70" s="97"/>
    </row>
    <row r="71" spans="1:9" ht="13.5" thickBot="1" x14ac:dyDescent="0.4">
      <c r="A71" s="184" t="s">
        <v>100</v>
      </c>
      <c r="B71" s="185"/>
      <c r="C71" s="185"/>
      <c r="D71" s="185"/>
      <c r="E71" s="186"/>
      <c r="F71" s="46">
        <f>F28+F31+F41+F52+F57+F69</f>
        <v>7799</v>
      </c>
      <c r="G71" s="35"/>
      <c r="H71" s="8"/>
      <c r="I71" s="8"/>
    </row>
    <row r="72" spans="1:9" s="7" customFormat="1" x14ac:dyDescent="0.35">
      <c r="A72" s="189" t="s">
        <v>101</v>
      </c>
      <c r="B72" s="190"/>
      <c r="C72" s="190"/>
      <c r="D72" s="190"/>
      <c r="E72" s="190"/>
      <c r="F72" s="191"/>
      <c r="G72" s="35"/>
    </row>
    <row r="73" spans="1:9" s="7" customFormat="1" ht="13.5" x14ac:dyDescent="0.35">
      <c r="A73" s="192" t="s">
        <v>102</v>
      </c>
      <c r="B73" s="193"/>
      <c r="C73" s="193"/>
      <c r="D73" s="193"/>
      <c r="E73" s="193"/>
      <c r="F73" s="194"/>
      <c r="G73" s="35"/>
    </row>
    <row r="74" spans="1:9" s="7" customFormat="1" x14ac:dyDescent="0.35">
      <c r="A74" s="195" t="s">
        <v>103</v>
      </c>
      <c r="B74" s="196"/>
      <c r="C74" s="47" t="s">
        <v>18</v>
      </c>
      <c r="D74" s="48">
        <v>8</v>
      </c>
      <c r="E74" s="49">
        <v>100</v>
      </c>
      <c r="F74" s="50">
        <f t="shared" ref="F74:F76" si="14">ROUND(D74*E74,0)</f>
        <v>800</v>
      </c>
      <c r="G74" s="35"/>
      <c r="H74" s="8"/>
    </row>
    <row r="75" spans="1:9" s="7" customFormat="1" x14ac:dyDescent="0.35">
      <c r="A75" s="199" t="s">
        <v>104</v>
      </c>
      <c r="B75" s="200"/>
      <c r="C75" s="47" t="s">
        <v>105</v>
      </c>
      <c r="D75" s="48">
        <v>4</v>
      </c>
      <c r="E75" s="51">
        <v>50</v>
      </c>
      <c r="F75" s="52">
        <f>E75*D75</f>
        <v>200</v>
      </c>
      <c r="G75" s="35"/>
      <c r="H75" s="16"/>
    </row>
    <row r="76" spans="1:9" ht="13.5" thickBot="1" x14ac:dyDescent="0.4">
      <c r="A76" s="197" t="s">
        <v>106</v>
      </c>
      <c r="B76" s="198"/>
      <c r="C76" s="53" t="s">
        <v>18</v>
      </c>
      <c r="D76" s="54">
        <v>8</v>
      </c>
      <c r="E76" s="51">
        <v>20</v>
      </c>
      <c r="F76" s="52">
        <f t="shared" si="14"/>
        <v>160</v>
      </c>
      <c r="G76" s="35"/>
      <c r="H76" s="8"/>
      <c r="I76" s="97"/>
    </row>
    <row r="77" spans="1:9" ht="13.5" thickBot="1" x14ac:dyDescent="0.4">
      <c r="A77" s="184" t="s">
        <v>107</v>
      </c>
      <c r="B77" s="185"/>
      <c r="C77" s="185"/>
      <c r="D77" s="185"/>
      <c r="E77" s="186"/>
      <c r="F77" s="46">
        <f>SUM(F74:F76)</f>
        <v>1160</v>
      </c>
      <c r="G77" s="55"/>
      <c r="H77" s="97"/>
      <c r="I77" s="97"/>
    </row>
    <row r="78" spans="1:9" ht="14" thickBot="1" x14ac:dyDescent="0.4">
      <c r="A78" s="56" t="s">
        <v>108</v>
      </c>
      <c r="B78" s="57"/>
      <c r="C78" s="58"/>
      <c r="D78" s="59"/>
      <c r="E78" s="60"/>
      <c r="F78" s="61">
        <f>F77+F71+F26+F20+F17</f>
        <v>20000</v>
      </c>
      <c r="G78" s="55"/>
      <c r="H78" s="8"/>
      <c r="I78" s="97"/>
    </row>
  </sheetData>
  <mergeCells count="75">
    <mergeCell ref="A13:B13"/>
    <mergeCell ref="A15:B15"/>
    <mergeCell ref="A14:B14"/>
    <mergeCell ref="A23:B23"/>
    <mergeCell ref="A22:B22"/>
    <mergeCell ref="A16:B16"/>
    <mergeCell ref="A20:E20"/>
    <mergeCell ref="A17:E17"/>
    <mergeCell ref="A18:F18"/>
    <mergeCell ref="A19:B19"/>
    <mergeCell ref="A21:F21"/>
    <mergeCell ref="A8:F8"/>
    <mergeCell ref="A9:F9"/>
    <mergeCell ref="A10:B10"/>
    <mergeCell ref="A11:B11"/>
    <mergeCell ref="A12:B12"/>
    <mergeCell ref="A3:G3"/>
    <mergeCell ref="A5:C5"/>
    <mergeCell ref="D5:F5"/>
    <mergeCell ref="A6:C6"/>
    <mergeCell ref="D6:F6"/>
    <mergeCell ref="A40:B40"/>
    <mergeCell ref="A38:B38"/>
    <mergeCell ref="A41:E41"/>
    <mergeCell ref="A32:B32"/>
    <mergeCell ref="A33:B33"/>
    <mergeCell ref="A77:E77"/>
    <mergeCell ref="A72:F72"/>
    <mergeCell ref="A73:F73"/>
    <mergeCell ref="A74:B74"/>
    <mergeCell ref="A76:B76"/>
    <mergeCell ref="A75:B75"/>
    <mergeCell ref="A67:B67"/>
    <mergeCell ref="A70:B70"/>
    <mergeCell ref="A71:E71"/>
    <mergeCell ref="A61:B61"/>
    <mergeCell ref="A69:E69"/>
    <mergeCell ref="A65:B65"/>
    <mergeCell ref="A63:B63"/>
    <mergeCell ref="A62:B62"/>
    <mergeCell ref="A64:B64"/>
    <mergeCell ref="A68:B68"/>
    <mergeCell ref="A66:B6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52:E52"/>
    <mergeCell ref="A50:B50"/>
    <mergeCell ref="A48:B48"/>
    <mergeCell ref="A49:B49"/>
    <mergeCell ref="A44:B44"/>
    <mergeCell ref="A47:B47"/>
    <mergeCell ref="A45:B45"/>
    <mergeCell ref="A46:B46"/>
    <mergeCell ref="A24:B24"/>
    <mergeCell ref="A26:E26"/>
    <mergeCell ref="A27:F27"/>
    <mergeCell ref="A25:B25"/>
    <mergeCell ref="A31:E31"/>
    <mergeCell ref="A28:E28"/>
    <mergeCell ref="A30:B30"/>
    <mergeCell ref="A29:B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4.5" x14ac:dyDescent="0.35"/>
  <cols>
    <col min="1" max="1" width="38.81640625" bestFit="1" customWidth="1"/>
    <col min="2" max="2" width="13.81640625" bestFit="1" customWidth="1"/>
  </cols>
  <sheetData>
    <row r="1" spans="1:2" x14ac:dyDescent="0.35">
      <c r="A1" t="s">
        <v>144</v>
      </c>
    </row>
    <row r="2" spans="1:2" x14ac:dyDescent="0.35">
      <c r="A2" t="s">
        <v>145</v>
      </c>
    </row>
    <row r="3" spans="1:2" x14ac:dyDescent="0.35">
      <c r="A3" s="229" t="s">
        <v>139</v>
      </c>
      <c r="B3" s="229"/>
    </row>
    <row r="4" spans="1:2" x14ac:dyDescent="0.35">
      <c r="A4" s="93" t="s">
        <v>109</v>
      </c>
      <c r="B4" s="94" t="s">
        <v>12</v>
      </c>
    </row>
    <row r="5" spans="1:2" x14ac:dyDescent="0.35">
      <c r="A5" s="95" t="s">
        <v>140</v>
      </c>
      <c r="B5" s="96">
        <f>'Subaward Detailed Budget'!F10</f>
        <v>0</v>
      </c>
    </row>
    <row r="6" spans="1:2" x14ac:dyDescent="0.35">
      <c r="A6" s="95" t="s">
        <v>141</v>
      </c>
      <c r="B6" s="96">
        <f>'Subaward Detailed Budget'!F14</f>
        <v>0</v>
      </c>
    </row>
    <row r="7" spans="1:2" x14ac:dyDescent="0.35">
      <c r="A7" s="95" t="s">
        <v>142</v>
      </c>
      <c r="B7" s="96">
        <f>'Subaward Detailed Budget'!F22</f>
        <v>0</v>
      </c>
    </row>
    <row r="8" spans="1:2" x14ac:dyDescent="0.35">
      <c r="A8" s="95" t="s">
        <v>138</v>
      </c>
      <c r="B8" s="96">
        <f>'Subaward Detailed Budget'!F42</f>
        <v>0</v>
      </c>
    </row>
    <row r="9" spans="1:2" x14ac:dyDescent="0.35">
      <c r="A9" s="95" t="s">
        <v>137</v>
      </c>
      <c r="B9" s="96">
        <f>'Subaward Detailed Budget'!F48</f>
        <v>0</v>
      </c>
    </row>
    <row r="10" spans="1:2" x14ac:dyDescent="0.35">
      <c r="A10" s="95" t="s">
        <v>136</v>
      </c>
      <c r="B10" s="96">
        <f>'Subaward Detailed Budget'!F54</f>
        <v>0</v>
      </c>
    </row>
    <row r="11" spans="1:2" x14ac:dyDescent="0.35">
      <c r="A11" s="95" t="s">
        <v>143</v>
      </c>
      <c r="B11" s="96">
        <f>'Subaward Detailed Budget'!F55</f>
        <v>0</v>
      </c>
    </row>
    <row r="12" spans="1:2" x14ac:dyDescent="0.35">
      <c r="A12" s="93" t="s">
        <v>108</v>
      </c>
      <c r="B12" s="94">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6"/>
  <sheetViews>
    <sheetView tabSelected="1" zoomScaleNormal="100" workbookViewId="0">
      <selection activeCell="A3" sqref="A3:D3"/>
    </sheetView>
  </sheetViews>
  <sheetFormatPr defaultColWidth="12.453125" defaultRowHeight="14.5" x14ac:dyDescent="0.35"/>
  <cols>
    <col min="1" max="1" width="12.453125" style="101"/>
    <col min="2" max="2" width="76.08984375" style="101" customWidth="1"/>
    <col min="3" max="3" width="17.81640625" style="135" bestFit="1" customWidth="1"/>
    <col min="4" max="4" width="11.1796875" style="136" customWidth="1"/>
    <col min="5" max="5" width="22.6328125" style="136" customWidth="1"/>
    <col min="6" max="6" width="19" style="126" bestFit="1" customWidth="1"/>
    <col min="7" max="7" width="104.453125" style="101" customWidth="1"/>
    <col min="8" max="16384" width="12.453125" style="101"/>
  </cols>
  <sheetData>
    <row r="1" spans="1:7" ht="22.5" customHeight="1" x14ac:dyDescent="0.35">
      <c r="A1" s="98" t="s">
        <v>111</v>
      </c>
      <c r="B1" s="99"/>
      <c r="C1" s="100"/>
      <c r="D1" s="99"/>
      <c r="E1" s="99"/>
      <c r="F1" s="100"/>
      <c r="G1" s="99"/>
    </row>
    <row r="2" spans="1:7" s="102" customFormat="1" ht="56.5" customHeight="1" x14ac:dyDescent="0.35">
      <c r="A2" s="244" t="s">
        <v>149</v>
      </c>
      <c r="B2" s="245"/>
      <c r="C2" s="245"/>
      <c r="D2" s="245"/>
      <c r="E2" s="246" t="s">
        <v>5</v>
      </c>
      <c r="F2" s="247"/>
      <c r="G2" s="243"/>
    </row>
    <row r="3" spans="1:7" s="102" customFormat="1" ht="29.5" customHeight="1" x14ac:dyDescent="0.35">
      <c r="A3" s="248" t="s">
        <v>175</v>
      </c>
      <c r="B3" s="248"/>
      <c r="C3" s="248"/>
      <c r="D3" s="248"/>
      <c r="E3" s="241" t="s">
        <v>165</v>
      </c>
      <c r="F3" s="242"/>
      <c r="G3" s="243"/>
    </row>
    <row r="4" spans="1:7" x14ac:dyDescent="0.35">
      <c r="A4" s="250" t="s">
        <v>7</v>
      </c>
      <c r="B4" s="250"/>
      <c r="C4" s="103" t="s">
        <v>110</v>
      </c>
      <c r="D4" s="104" t="s">
        <v>9</v>
      </c>
      <c r="E4" s="105" t="s">
        <v>10</v>
      </c>
      <c r="F4" s="106" t="s">
        <v>12</v>
      </c>
      <c r="G4" s="105" t="s">
        <v>13</v>
      </c>
    </row>
    <row r="5" spans="1:7" ht="17" customHeight="1" x14ac:dyDescent="0.35">
      <c r="A5" s="234" t="s">
        <v>135</v>
      </c>
      <c r="B5" s="234"/>
      <c r="C5" s="234"/>
      <c r="D5" s="234"/>
      <c r="E5" s="234"/>
      <c r="F5" s="137"/>
      <c r="G5" s="137"/>
    </row>
    <row r="6" spans="1:7" s="107" customFormat="1" ht="18" customHeight="1" x14ac:dyDescent="0.35">
      <c r="A6" s="235" t="s">
        <v>16</v>
      </c>
      <c r="B6" s="235"/>
      <c r="C6" s="235"/>
      <c r="D6" s="235"/>
      <c r="E6" s="235"/>
      <c r="F6" s="235"/>
      <c r="G6" s="138"/>
    </row>
    <row r="7" spans="1:7" ht="19" customHeight="1" x14ac:dyDescent="0.35">
      <c r="A7" s="236" t="s">
        <v>112</v>
      </c>
      <c r="B7" s="236"/>
      <c r="C7" s="108">
        <v>0</v>
      </c>
      <c r="D7" s="109" t="s">
        <v>18</v>
      </c>
      <c r="E7" s="110"/>
      <c r="F7" s="111">
        <f>C7*E7</f>
        <v>0</v>
      </c>
      <c r="G7" s="160" t="s">
        <v>114</v>
      </c>
    </row>
    <row r="8" spans="1:7" x14ac:dyDescent="0.35">
      <c r="A8" s="236" t="s">
        <v>115</v>
      </c>
      <c r="B8" s="236"/>
      <c r="C8" s="108">
        <v>0</v>
      </c>
      <c r="D8" s="112" t="s">
        <v>18</v>
      </c>
      <c r="E8" s="110"/>
      <c r="F8" s="111">
        <f t="shared" ref="F8:F9" si="0">C8*E8</f>
        <v>0</v>
      </c>
      <c r="G8" s="139"/>
    </row>
    <row r="9" spans="1:7" s="102" customFormat="1" ht="18" customHeight="1" x14ac:dyDescent="0.35">
      <c r="A9" s="236" t="s">
        <v>115</v>
      </c>
      <c r="B9" s="236"/>
      <c r="C9" s="113">
        <v>0</v>
      </c>
      <c r="D9" s="112" t="s">
        <v>18</v>
      </c>
      <c r="E9" s="110"/>
      <c r="F9" s="111">
        <f t="shared" si="0"/>
        <v>0</v>
      </c>
      <c r="G9" s="139"/>
    </row>
    <row r="10" spans="1:7" x14ac:dyDescent="0.35">
      <c r="A10" s="233" t="s">
        <v>132</v>
      </c>
      <c r="B10" s="233"/>
      <c r="C10" s="233"/>
      <c r="D10" s="233"/>
      <c r="E10" s="140"/>
      <c r="F10" s="141">
        <f>SUM(F7:F9)</f>
        <v>0</v>
      </c>
      <c r="G10" s="140"/>
    </row>
    <row r="11" spans="1:7" x14ac:dyDescent="0.35">
      <c r="A11" s="234" t="s">
        <v>133</v>
      </c>
      <c r="B11" s="234"/>
      <c r="C11" s="234"/>
      <c r="D11" s="234"/>
      <c r="E11" s="234"/>
      <c r="F11" s="137"/>
      <c r="G11" s="137"/>
    </row>
    <row r="12" spans="1:7" ht="29" x14ac:dyDescent="0.35">
      <c r="A12" s="237" t="s">
        <v>113</v>
      </c>
      <c r="B12" s="237"/>
      <c r="C12" s="108">
        <v>0</v>
      </c>
      <c r="D12" s="109" t="s">
        <v>29</v>
      </c>
      <c r="E12" s="110">
        <v>0</v>
      </c>
      <c r="F12" s="114">
        <f t="shared" ref="F12:F13" si="1">C12*E12</f>
        <v>0</v>
      </c>
      <c r="G12" s="119" t="s">
        <v>150</v>
      </c>
    </row>
    <row r="13" spans="1:7" x14ac:dyDescent="0.35">
      <c r="A13" s="236" t="s">
        <v>119</v>
      </c>
      <c r="B13" s="236"/>
      <c r="C13" s="108">
        <v>0</v>
      </c>
      <c r="D13" s="109" t="s">
        <v>29</v>
      </c>
      <c r="E13" s="110">
        <v>0</v>
      </c>
      <c r="F13" s="114">
        <f t="shared" si="1"/>
        <v>0</v>
      </c>
      <c r="G13" s="119"/>
    </row>
    <row r="14" spans="1:7" x14ac:dyDescent="0.35">
      <c r="A14" s="233" t="s">
        <v>134</v>
      </c>
      <c r="B14" s="233"/>
      <c r="C14" s="233"/>
      <c r="D14" s="233"/>
      <c r="E14" s="140"/>
      <c r="F14" s="141">
        <f>SUM(F12:F13)</f>
        <v>0</v>
      </c>
      <c r="G14" s="140"/>
    </row>
    <row r="15" spans="1:7" x14ac:dyDescent="0.35">
      <c r="A15" s="234" t="s">
        <v>31</v>
      </c>
      <c r="B15" s="234"/>
      <c r="C15" s="234"/>
      <c r="D15" s="234"/>
      <c r="E15" s="234"/>
      <c r="F15" s="137"/>
      <c r="G15" s="137"/>
    </row>
    <row r="16" spans="1:7" x14ac:dyDescent="0.35">
      <c r="A16" s="231" t="s">
        <v>148</v>
      </c>
      <c r="B16" s="231"/>
      <c r="C16" s="231"/>
      <c r="D16" s="231"/>
      <c r="E16" s="231"/>
      <c r="F16" s="231"/>
      <c r="G16" s="142"/>
    </row>
    <row r="17" spans="1:8" x14ac:dyDescent="0.35">
      <c r="A17" s="238" t="s">
        <v>120</v>
      </c>
      <c r="B17" s="238"/>
      <c r="C17" s="116">
        <v>0</v>
      </c>
      <c r="D17" s="112" t="s">
        <v>116</v>
      </c>
      <c r="E17" s="117">
        <v>0</v>
      </c>
      <c r="F17" s="118">
        <f t="shared" ref="F17:F21" si="2">C17*E17</f>
        <v>0</v>
      </c>
      <c r="G17" s="119"/>
    </row>
    <row r="18" spans="1:8" x14ac:dyDescent="0.35">
      <c r="A18" s="239" t="s">
        <v>146</v>
      </c>
      <c r="B18" s="239"/>
      <c r="C18" s="143">
        <v>0</v>
      </c>
      <c r="D18" s="144" t="s">
        <v>34</v>
      </c>
      <c r="E18" s="145">
        <v>0</v>
      </c>
      <c r="F18" s="118">
        <f t="shared" si="2"/>
        <v>0</v>
      </c>
      <c r="G18" s="119"/>
    </row>
    <row r="19" spans="1:8" s="120" customFormat="1" x14ac:dyDescent="0.35">
      <c r="A19" s="240" t="s">
        <v>117</v>
      </c>
      <c r="B19" s="240"/>
      <c r="C19" s="143">
        <v>0</v>
      </c>
      <c r="D19" s="144" t="s">
        <v>29</v>
      </c>
      <c r="E19" s="145">
        <v>0</v>
      </c>
      <c r="F19" s="118">
        <f t="shared" si="2"/>
        <v>0</v>
      </c>
      <c r="G19" s="119"/>
    </row>
    <row r="20" spans="1:8" s="102" customFormat="1" x14ac:dyDescent="0.35">
      <c r="A20" s="238" t="s">
        <v>129</v>
      </c>
      <c r="B20" s="238"/>
      <c r="C20" s="116">
        <v>0</v>
      </c>
      <c r="D20" s="112" t="s">
        <v>116</v>
      </c>
      <c r="E20" s="117">
        <v>0</v>
      </c>
      <c r="F20" s="118">
        <f t="shared" ref="F20" si="3">C20*E20</f>
        <v>0</v>
      </c>
      <c r="G20" s="119"/>
    </row>
    <row r="21" spans="1:8" s="102" customFormat="1" x14ac:dyDescent="0.35">
      <c r="A21" s="238" t="s">
        <v>147</v>
      </c>
      <c r="B21" s="238"/>
      <c r="C21" s="116">
        <v>0</v>
      </c>
      <c r="D21" s="112" t="s">
        <v>116</v>
      </c>
      <c r="E21" s="117">
        <v>0</v>
      </c>
      <c r="F21" s="118">
        <f t="shared" si="2"/>
        <v>0</v>
      </c>
      <c r="G21" s="119"/>
    </row>
    <row r="22" spans="1:8" x14ac:dyDescent="0.35">
      <c r="A22" s="233" t="s">
        <v>156</v>
      </c>
      <c r="B22" s="233"/>
      <c r="C22" s="233"/>
      <c r="D22" s="233"/>
      <c r="E22" s="140"/>
      <c r="F22" s="141">
        <f>SUM(F17:F21)</f>
        <v>0</v>
      </c>
      <c r="G22" s="140"/>
    </row>
    <row r="23" spans="1:8" x14ac:dyDescent="0.35">
      <c r="A23" s="234" t="s">
        <v>166</v>
      </c>
      <c r="B23" s="234"/>
      <c r="C23" s="234"/>
      <c r="D23" s="234"/>
      <c r="E23" s="234"/>
      <c r="F23" s="137"/>
      <c r="G23" s="137"/>
    </row>
    <row r="24" spans="1:8" x14ac:dyDescent="0.35">
      <c r="A24" s="231" t="s">
        <v>151</v>
      </c>
      <c r="B24" s="231"/>
      <c r="C24" s="231"/>
      <c r="D24" s="231"/>
      <c r="E24" s="231"/>
      <c r="F24" s="231"/>
      <c r="G24" s="121"/>
    </row>
    <row r="25" spans="1:8" ht="13.5" customHeight="1" x14ac:dyDescent="0.35">
      <c r="A25" s="232" t="s">
        <v>121</v>
      </c>
      <c r="B25" s="232"/>
      <c r="C25" s="122">
        <v>0</v>
      </c>
      <c r="D25" s="123"/>
      <c r="E25" s="124">
        <v>0</v>
      </c>
      <c r="F25" s="122">
        <f>C25*E25</f>
        <v>0</v>
      </c>
      <c r="G25" s="119"/>
    </row>
    <row r="26" spans="1:8" x14ac:dyDescent="0.35">
      <c r="A26" s="232" t="s">
        <v>127</v>
      </c>
      <c r="B26" s="232"/>
      <c r="C26" s="122">
        <v>0</v>
      </c>
      <c r="D26" s="125"/>
      <c r="E26" s="117">
        <v>0</v>
      </c>
      <c r="F26" s="122">
        <f>C26*E26</f>
        <v>0</v>
      </c>
      <c r="G26" s="119"/>
      <c r="H26" s="126"/>
    </row>
    <row r="27" spans="1:8" x14ac:dyDescent="0.35">
      <c r="A27" s="231" t="s">
        <v>152</v>
      </c>
      <c r="B27" s="231"/>
      <c r="C27" s="231"/>
      <c r="D27" s="231"/>
      <c r="E27" s="231"/>
      <c r="F27" s="231"/>
      <c r="G27" s="121"/>
    </row>
    <row r="28" spans="1:8" x14ac:dyDescent="0.35">
      <c r="A28" s="232" t="s">
        <v>122</v>
      </c>
      <c r="B28" s="232"/>
      <c r="C28" s="116">
        <v>0</v>
      </c>
      <c r="D28" s="123"/>
      <c r="E28" s="124">
        <v>0</v>
      </c>
      <c r="F28" s="127">
        <f>C28*E28</f>
        <v>0</v>
      </c>
      <c r="G28" s="119"/>
    </row>
    <row r="29" spans="1:8" x14ac:dyDescent="0.35">
      <c r="A29" s="232" t="s">
        <v>123</v>
      </c>
      <c r="B29" s="232"/>
      <c r="C29" s="116">
        <v>0</v>
      </c>
      <c r="D29" s="123"/>
      <c r="E29" s="124">
        <v>0</v>
      </c>
      <c r="F29" s="127">
        <f>C29*E29</f>
        <v>0</v>
      </c>
      <c r="G29" s="119"/>
      <c r="H29" s="128"/>
    </row>
    <row r="30" spans="1:8" x14ac:dyDescent="0.35">
      <c r="A30" s="231" t="s">
        <v>153</v>
      </c>
      <c r="B30" s="231"/>
      <c r="C30" s="231"/>
      <c r="D30" s="231"/>
      <c r="E30" s="231"/>
      <c r="F30" s="231"/>
      <c r="G30" s="121"/>
    </row>
    <row r="31" spans="1:8" ht="13.5" customHeight="1" x14ac:dyDescent="0.35">
      <c r="A31" s="232" t="s">
        <v>124</v>
      </c>
      <c r="B31" s="232"/>
      <c r="C31" s="116">
        <v>0</v>
      </c>
      <c r="D31" s="123"/>
      <c r="E31" s="124">
        <v>0</v>
      </c>
      <c r="F31" s="127">
        <v>0</v>
      </c>
      <c r="G31" s="119"/>
    </row>
    <row r="32" spans="1:8" x14ac:dyDescent="0.35">
      <c r="A32" s="232" t="s">
        <v>128</v>
      </c>
      <c r="B32" s="232"/>
      <c r="C32" s="116">
        <v>0</v>
      </c>
      <c r="D32" s="123"/>
      <c r="E32" s="124">
        <v>0</v>
      </c>
      <c r="F32" s="127">
        <v>0</v>
      </c>
      <c r="G32" s="119"/>
    </row>
    <row r="33" spans="1:7" ht="12.5" customHeight="1" x14ac:dyDescent="0.35">
      <c r="A33" s="231" t="s">
        <v>154</v>
      </c>
      <c r="B33" s="231"/>
      <c r="C33" s="231"/>
      <c r="D33" s="231"/>
      <c r="E33" s="231"/>
      <c r="F33" s="231"/>
      <c r="G33" s="121"/>
    </row>
    <row r="34" spans="1:7" x14ac:dyDescent="0.35">
      <c r="A34" s="249" t="s">
        <v>172</v>
      </c>
      <c r="B34" s="249"/>
      <c r="C34" s="116">
        <v>0</v>
      </c>
      <c r="D34" s="123"/>
      <c r="E34" s="124">
        <v>0</v>
      </c>
      <c r="F34" s="127">
        <f>C34*E34</f>
        <v>0</v>
      </c>
      <c r="G34" s="119"/>
    </row>
    <row r="35" spans="1:7" x14ac:dyDescent="0.35">
      <c r="A35" s="249" t="s">
        <v>173</v>
      </c>
      <c r="B35" s="249"/>
      <c r="C35" s="116">
        <v>0</v>
      </c>
      <c r="D35" s="123"/>
      <c r="E35" s="124">
        <v>0</v>
      </c>
      <c r="F35" s="127">
        <f>C35*E35</f>
        <v>0</v>
      </c>
      <c r="G35" s="119"/>
    </row>
    <row r="36" spans="1:7" x14ac:dyDescent="0.35">
      <c r="A36" s="231" t="s">
        <v>155</v>
      </c>
      <c r="B36" s="231"/>
      <c r="C36" s="231"/>
      <c r="D36" s="231"/>
      <c r="E36" s="231"/>
      <c r="F36" s="231"/>
      <c r="G36" s="121"/>
    </row>
    <row r="37" spans="1:7" x14ac:dyDescent="0.35">
      <c r="A37" s="232" t="s">
        <v>125</v>
      </c>
      <c r="B37" s="232"/>
      <c r="C37" s="122">
        <v>0</v>
      </c>
      <c r="D37" s="123"/>
      <c r="E37" s="124">
        <v>0</v>
      </c>
      <c r="F37" s="127">
        <f>C37*E37</f>
        <v>0</v>
      </c>
      <c r="G37" s="119"/>
    </row>
    <row r="38" spans="1:7" x14ac:dyDescent="0.35">
      <c r="A38" s="232" t="s">
        <v>126</v>
      </c>
      <c r="B38" s="232"/>
      <c r="C38" s="122">
        <v>0</v>
      </c>
      <c r="D38" s="123"/>
      <c r="E38" s="124">
        <v>0</v>
      </c>
      <c r="F38" s="127">
        <f>C38*E38</f>
        <v>0</v>
      </c>
      <c r="G38" s="119"/>
    </row>
    <row r="39" spans="1:7" x14ac:dyDescent="0.35">
      <c r="A39" s="231" t="s">
        <v>171</v>
      </c>
      <c r="B39" s="231"/>
      <c r="C39" s="231"/>
      <c r="D39" s="231"/>
      <c r="E39" s="231"/>
      <c r="F39" s="231"/>
      <c r="G39" s="119"/>
    </row>
    <row r="40" spans="1:7" ht="29" x14ac:dyDescent="0.35">
      <c r="A40" s="232" t="s">
        <v>169</v>
      </c>
      <c r="B40" s="232"/>
      <c r="C40" s="122">
        <v>0</v>
      </c>
      <c r="D40" s="123"/>
      <c r="E40" s="124">
        <v>0</v>
      </c>
      <c r="F40" s="127">
        <f>C40*E40</f>
        <v>0</v>
      </c>
      <c r="G40" s="119" t="s">
        <v>157</v>
      </c>
    </row>
    <row r="41" spans="1:7" x14ac:dyDescent="0.35">
      <c r="A41" s="232" t="s">
        <v>170</v>
      </c>
      <c r="B41" s="232"/>
      <c r="C41" s="122">
        <v>0</v>
      </c>
      <c r="D41" s="123"/>
      <c r="E41" s="124">
        <v>0</v>
      </c>
      <c r="F41" s="127">
        <f>C41*E41</f>
        <v>0</v>
      </c>
      <c r="G41" s="119"/>
    </row>
    <row r="42" spans="1:7" x14ac:dyDescent="0.35">
      <c r="A42" s="233" t="s">
        <v>100</v>
      </c>
      <c r="B42" s="233"/>
      <c r="C42" s="233"/>
      <c r="D42" s="233"/>
      <c r="E42" s="140"/>
      <c r="F42" s="141">
        <f>SUM(F25:F38)</f>
        <v>0</v>
      </c>
      <c r="G42" s="146"/>
    </row>
    <row r="43" spans="1:7" x14ac:dyDescent="0.35">
      <c r="A43" s="234" t="s">
        <v>158</v>
      </c>
      <c r="B43" s="234"/>
      <c r="C43" s="234"/>
      <c r="D43" s="234"/>
      <c r="E43" s="234"/>
      <c r="F43" s="137"/>
      <c r="G43" s="146"/>
    </row>
    <row r="44" spans="1:7" x14ac:dyDescent="0.35">
      <c r="A44" s="238" t="s">
        <v>159</v>
      </c>
      <c r="B44" s="238"/>
      <c r="C44" s="147">
        <v>0</v>
      </c>
      <c r="D44" s="129" t="s">
        <v>18</v>
      </c>
      <c r="E44" s="129">
        <v>0</v>
      </c>
      <c r="F44" s="118">
        <f>C44*E44</f>
        <v>0</v>
      </c>
      <c r="G44" s="119"/>
    </row>
    <row r="45" spans="1:7" x14ac:dyDescent="0.35">
      <c r="A45" s="238" t="s">
        <v>160</v>
      </c>
      <c r="B45" s="238"/>
      <c r="C45" s="147">
        <v>0</v>
      </c>
      <c r="D45" s="129" t="s">
        <v>18</v>
      </c>
      <c r="E45" s="129">
        <v>0</v>
      </c>
      <c r="F45" s="118">
        <f t="shared" ref="F45:F47" si="4">C45*E45</f>
        <v>0</v>
      </c>
      <c r="G45" s="119"/>
    </row>
    <row r="46" spans="1:7" x14ac:dyDescent="0.35">
      <c r="A46" s="238" t="s">
        <v>130</v>
      </c>
      <c r="B46" s="238"/>
      <c r="C46" s="147">
        <v>0</v>
      </c>
      <c r="D46" s="129" t="s">
        <v>18</v>
      </c>
      <c r="E46" s="129">
        <v>0</v>
      </c>
      <c r="F46" s="118">
        <f t="shared" si="4"/>
        <v>0</v>
      </c>
      <c r="G46" s="119"/>
    </row>
    <row r="47" spans="1:7" x14ac:dyDescent="0.35">
      <c r="A47" s="238" t="s">
        <v>131</v>
      </c>
      <c r="B47" s="238"/>
      <c r="C47" s="147">
        <v>0</v>
      </c>
      <c r="D47" s="129" t="s">
        <v>18</v>
      </c>
      <c r="E47" s="129">
        <v>0</v>
      </c>
      <c r="F47" s="118">
        <f t="shared" si="4"/>
        <v>0</v>
      </c>
      <c r="G47" s="119"/>
    </row>
    <row r="48" spans="1:7" x14ac:dyDescent="0.35">
      <c r="A48" s="233" t="s">
        <v>161</v>
      </c>
      <c r="B48" s="233"/>
      <c r="C48" s="233"/>
      <c r="D48" s="233"/>
      <c r="E48" s="140"/>
      <c r="F48" s="141">
        <f>SUM(F44:F47)</f>
        <v>0</v>
      </c>
      <c r="G48" s="148"/>
    </row>
    <row r="49" spans="1:10" ht="15.5" customHeight="1" x14ac:dyDescent="0.35">
      <c r="A49" s="234" t="s">
        <v>174</v>
      </c>
      <c r="B49" s="234"/>
      <c r="C49" s="234"/>
      <c r="D49" s="234"/>
      <c r="E49" s="234"/>
      <c r="F49" s="234"/>
      <c r="G49" s="234"/>
      <c r="H49" s="115"/>
      <c r="I49" s="130"/>
      <c r="J49" s="131"/>
    </row>
    <row r="50" spans="1:10" x14ac:dyDescent="0.35">
      <c r="A50" s="252" t="s">
        <v>167</v>
      </c>
      <c r="B50" s="252"/>
      <c r="C50" s="149">
        <v>0</v>
      </c>
      <c r="D50" s="129" t="s">
        <v>18</v>
      </c>
      <c r="E50" s="110">
        <v>0</v>
      </c>
      <c r="F50" s="133">
        <f>C50*E50</f>
        <v>0</v>
      </c>
      <c r="G50" s="134"/>
      <c r="H50" s="115"/>
      <c r="I50" s="130"/>
      <c r="J50" s="131"/>
    </row>
    <row r="51" spans="1:10" ht="15.75" customHeight="1" x14ac:dyDescent="0.35">
      <c r="A51" s="237" t="s">
        <v>168</v>
      </c>
      <c r="B51" s="237"/>
      <c r="C51" s="132">
        <v>0</v>
      </c>
      <c r="D51" s="123" t="s">
        <v>18</v>
      </c>
      <c r="E51" s="124">
        <v>0</v>
      </c>
      <c r="F51" s="133">
        <f>C51*E51</f>
        <v>0</v>
      </c>
      <c r="G51" s="134"/>
      <c r="H51" s="115"/>
      <c r="I51" s="130"/>
      <c r="J51" s="131"/>
    </row>
    <row r="52" spans="1:10" ht="15.75" customHeight="1" x14ac:dyDescent="0.35">
      <c r="A52" s="237" t="s">
        <v>162</v>
      </c>
      <c r="B52" s="237"/>
      <c r="C52" s="132"/>
      <c r="D52" s="123"/>
      <c r="E52" s="124"/>
      <c r="F52" s="133">
        <f>C52*E52</f>
        <v>0</v>
      </c>
      <c r="G52" s="134"/>
      <c r="H52" s="115"/>
      <c r="I52" s="130"/>
      <c r="J52" s="131"/>
    </row>
    <row r="53" spans="1:10" ht="15.75" customHeight="1" x14ac:dyDescent="0.35">
      <c r="A53" s="237" t="s">
        <v>163</v>
      </c>
      <c r="B53" s="237"/>
      <c r="C53" s="132"/>
      <c r="D53" s="123"/>
      <c r="E53" s="124"/>
      <c r="F53" s="133">
        <f t="shared" ref="F53" si="5">C53*E53</f>
        <v>0</v>
      </c>
      <c r="G53" s="134"/>
      <c r="H53" s="115"/>
      <c r="I53" s="130"/>
      <c r="J53" s="131"/>
    </row>
    <row r="54" spans="1:10" ht="21" customHeight="1" x14ac:dyDescent="0.35">
      <c r="A54" s="233" t="s">
        <v>164</v>
      </c>
      <c r="B54" s="233"/>
      <c r="C54" s="233"/>
      <c r="D54" s="233"/>
      <c r="E54" s="140"/>
      <c r="F54" s="141">
        <f>SUM(F50:F53)</f>
        <v>0</v>
      </c>
      <c r="G54" s="141"/>
      <c r="H54" s="115"/>
      <c r="I54" s="130"/>
      <c r="J54" s="131"/>
    </row>
    <row r="55" spans="1:10" ht="17" customHeight="1" x14ac:dyDescent="0.35">
      <c r="A55" s="251" t="s">
        <v>118</v>
      </c>
      <c r="B55" s="251"/>
      <c r="C55" s="150"/>
      <c r="D55" s="151"/>
      <c r="E55" s="152"/>
      <c r="F55" s="153">
        <f>F10+F14+F22+F42+F48+F54</f>
        <v>0</v>
      </c>
      <c r="G55" s="154"/>
      <c r="H55" s="115"/>
      <c r="I55" s="130"/>
      <c r="J55" s="131"/>
    </row>
    <row r="56" spans="1:10" x14ac:dyDescent="0.35">
      <c r="A56" s="230" t="s">
        <v>108</v>
      </c>
      <c r="B56" s="230"/>
      <c r="C56" s="155"/>
      <c r="D56" s="156"/>
      <c r="E56" s="157"/>
      <c r="F56" s="158">
        <f>F10+F14+F22+F42+F48+F54</f>
        <v>0</v>
      </c>
      <c r="G56" s="159"/>
    </row>
  </sheetData>
  <mergeCells count="58">
    <mergeCell ref="E3:G3"/>
    <mergeCell ref="A2:D2"/>
    <mergeCell ref="E2:G2"/>
    <mergeCell ref="A3:D3"/>
    <mergeCell ref="A47:B47"/>
    <mergeCell ref="A38:B38"/>
    <mergeCell ref="A34:B34"/>
    <mergeCell ref="A35:B35"/>
    <mergeCell ref="A25:B25"/>
    <mergeCell ref="A13:B13"/>
    <mergeCell ref="A44:B44"/>
    <mergeCell ref="A21:B21"/>
    <mergeCell ref="A4:B4"/>
    <mergeCell ref="A5:E5"/>
    <mergeCell ref="A11:E11"/>
    <mergeCell ref="A46:B46"/>
    <mergeCell ref="A15:E15"/>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A37:B37"/>
    <mergeCell ref="A31:B31"/>
    <mergeCell ref="A32:B32"/>
    <mergeCell ref="A26:B26"/>
    <mergeCell ref="A28:B28"/>
    <mergeCell ref="A29:B29"/>
    <mergeCell ref="A24:F24"/>
    <mergeCell ref="A27:F27"/>
    <mergeCell ref="A30:F30"/>
    <mergeCell ref="A33:F33"/>
    <mergeCell ref="A36:F36"/>
    <mergeCell ref="A56:B56"/>
    <mergeCell ref="A39:F39"/>
    <mergeCell ref="A40:B40"/>
    <mergeCell ref="A41:B41"/>
    <mergeCell ref="A48:D48"/>
    <mergeCell ref="A43:E43"/>
    <mergeCell ref="A42:D42"/>
    <mergeCell ref="F49:G49"/>
    <mergeCell ref="A55:B55"/>
    <mergeCell ref="A52:B52"/>
    <mergeCell ref="A51:B51"/>
    <mergeCell ref="A50:B50"/>
    <mergeCell ref="A49:E49"/>
    <mergeCell ref="A53:B53"/>
    <mergeCell ref="A54:D54"/>
    <mergeCell ref="A45:B4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C34A1C143B3049B7BBBF474C431E9F" ma:contentTypeVersion="6" ma:contentTypeDescription="Create a new document." ma:contentTypeScope="" ma:versionID="0207f79edb6ca78750bacd7a2e9d23e3">
  <xsd:schema xmlns:xsd="http://www.w3.org/2001/XMLSchema" xmlns:xs="http://www.w3.org/2001/XMLSchema" xmlns:p="http://schemas.microsoft.com/office/2006/metadata/properties" xmlns:ns2="95bcf4b3-36e5-403c-bc6b-a91b3ce7de50" xmlns:ns3="8fb09c23-fdb8-4689-a6df-952f1f9540d2" targetNamespace="http://schemas.microsoft.com/office/2006/metadata/properties" ma:root="true" ma:fieldsID="82b7fbcc0b8e0667c6cce5ddc2e3cd39" ns2:_="" ns3:_="">
    <xsd:import namespace="95bcf4b3-36e5-403c-bc6b-a91b3ce7de50"/>
    <xsd:import namespace="8fb09c23-fdb8-4689-a6df-952f1f9540d2"/>
    <xsd:element name="properties">
      <xsd:complexType>
        <xsd:sequence>
          <xsd:element name="documentManagement">
            <xsd:complexType>
              <xsd:all>
                <xsd:element ref="ns2:TaxCatchAll" minOccurs="0"/>
                <xsd:element ref="ns2:TaxCatchAllLabel" minOccurs="0"/>
                <xsd:element ref="ns2:m96d61c3421744d2a3eca54849a10639"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b09c23-fdb8-4689-a6df-952f1f9540d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YJYKMAJHVPJ6-1546024573-126</_dlc_DocId>
    <_dlc_DocIdUrl xmlns="95bcf4b3-36e5-403c-bc6b-a91b3ce7de50">
      <Url>https://ifes365.sharepoint.com/sites/proj/sea-act/_layouts/15/DocIdRedir.aspx?ID=YJYKMAJHVPJ6-1546024573-126</Url>
      <Description>YJYKMAJHVPJ6-1546024573-126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387095-2FF0-4D30-BDA5-CF98FF41B856}"/>
</file>

<file path=customXml/itemProps2.xml><?xml version="1.0" encoding="utf-8"?>
<ds:datastoreItem xmlns:ds="http://schemas.openxmlformats.org/officeDocument/2006/customXml" ds:itemID="{7A6D1D97-F42E-48ED-8610-B52D4B0B1DB7}">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70177b95-9c00-41c7-af92-99f736a4d7b7"/>
    <ds:schemaRef ds:uri="f853d817-ea1b-4e69-bec4-de9653eb833d"/>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CDE7573-B626-492C-8B77-E18CB19BF106}">
  <ds:schemaRefs>
    <ds:schemaRef ds:uri="http://schemas.microsoft.com/sharepoint/v3/contenttype/forms"/>
  </ds:schemaRefs>
</ds:datastoreItem>
</file>

<file path=customXml/itemProps4.xml><?xml version="1.0" encoding="utf-8"?>
<ds:datastoreItem xmlns:ds="http://schemas.openxmlformats.org/officeDocument/2006/customXml" ds:itemID="{47564487-2753-41E1-91C7-76866B0546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Subaward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Anna Misenti</cp:lastModifiedBy>
  <cp:revision/>
  <dcterms:created xsi:type="dcterms:W3CDTF">2017-09-26T11:35:20Z</dcterms:created>
  <dcterms:modified xsi:type="dcterms:W3CDTF">2021-11-05T01:36:44Z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0x010100D5C34A1C143B3049B7BBBF474C431E9F</vt:lpwstr>
  </property>
  <property fmtid="{D5CDD505-2E9C-101B-9397-08002B2CF9AE}" pid="3" name="_dlc_DocIdItemGuid">
    <vt:lpwstr>bcb4831f-638c-4957-b11f-9cf76d600712</vt:lpwstr>
  </property>
  <property fmtid="{D5CDD505-2E9C-101B-9397-08002B2CF9AE}" pid="4" name="Document">
    <vt:lpwstr/>
  </property>
</Properties>
</file>